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<sst xmlns="http://schemas.openxmlformats.org/spreadsheetml/2006/main" count="384" uniqueCount="258">
  <si>
    <t>3.План учебного процесса</t>
  </si>
  <si>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</si>
  <si>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</si>
  <si>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</si>
  <si>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</si>
  <si>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</si>
  <si>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Обязательная аудиторная</t>
  </si>
  <si>
    <t>1 курс</t>
  </si>
  <si>
    <t>2 курс</t>
  </si>
  <si>
    <t>3 курс</t>
  </si>
  <si>
    <t>Недельная нагрузка</t>
  </si>
  <si>
    <t>О.00</t>
  </si>
  <si>
    <t>Общеобразовательный цикл</t>
  </si>
  <si>
    <t>Русский язык</t>
  </si>
  <si>
    <t>Литература</t>
  </si>
  <si>
    <t>Иностранный язык</t>
  </si>
  <si>
    <t>История</t>
  </si>
  <si>
    <t>Обществознание</t>
  </si>
  <si>
    <t>Химия</t>
  </si>
  <si>
    <t>Биология</t>
  </si>
  <si>
    <t>Физическая культура</t>
  </si>
  <si>
    <t>Физика</t>
  </si>
  <si>
    <t>Общепрофессиональный цикл</t>
  </si>
  <si>
    <t>ОП.01</t>
  </si>
  <si>
    <t>Основы технического черчения</t>
  </si>
  <si>
    <t>ОП.02</t>
  </si>
  <si>
    <t>Основы материаловедения и технология общеслесарных работ</t>
  </si>
  <si>
    <t>ОП.03</t>
  </si>
  <si>
    <t>Техническая механика с основами технических измерений</t>
  </si>
  <si>
    <t>ОП.04</t>
  </si>
  <si>
    <t>Основы электротехники</t>
  </si>
  <si>
    <t>ОП.05</t>
  </si>
  <si>
    <t>П.00</t>
  </si>
  <si>
    <t>Профессиональный цикл</t>
  </si>
  <si>
    <t>ПМ.00</t>
  </si>
  <si>
    <t>Профессиональные модули</t>
  </si>
  <si>
    <t>ПМ.01</t>
  </si>
  <si>
    <t>УП.01</t>
  </si>
  <si>
    <t xml:space="preserve">Учебная практика </t>
  </si>
  <si>
    <t>ПП.01</t>
  </si>
  <si>
    <t>Производственная практика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</si>
  <si>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</si>
  <si>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</si>
  <si>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</si>
  <si>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</si>
  <si>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</si>
  <si>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</si>
  <si>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</si>
  <si>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</si>
  <si>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ПМ.04</t>
  </si>
  <si>
    <t>Транспортировка грузов</t>
  </si>
  <si>
    <t>УП.04</t>
  </si>
  <si>
    <t>ФК.00.</t>
  </si>
  <si>
    <t>ГИА</t>
  </si>
  <si>
    <t>Всего</t>
  </si>
  <si>
    <t>Государственные экзамены:</t>
  </si>
  <si>
    <t>"СОГЛАСОВАНО"</t>
  </si>
  <si>
    <t xml:space="preserve"> </t>
  </si>
  <si>
    <t>2.Сводные данные по бюджету времени (в неделях)</t>
  </si>
  <si>
    <t>Курсы</t>
  </si>
  <si>
    <t>Обучение по дисциплинам и МДК</t>
  </si>
  <si>
    <t>УП</t>
  </si>
  <si>
    <t>ПП</t>
  </si>
  <si>
    <t>ПА</t>
  </si>
  <si>
    <t>Каникулы</t>
  </si>
  <si>
    <t xml:space="preserve">Распределение  нагрузки </t>
  </si>
  <si>
    <t>Самостоятельная учебная работа</t>
  </si>
  <si>
    <t>всего занятий</t>
  </si>
  <si>
    <t>в т. ч. лаб. и практ. занятий</t>
  </si>
  <si>
    <t>1 сем 17н</t>
  </si>
  <si>
    <t>2 сем 24н</t>
  </si>
  <si>
    <t xml:space="preserve">5 сем 16н </t>
  </si>
  <si>
    <t>6 сем 21н</t>
  </si>
  <si>
    <t>ОУДБ.00</t>
  </si>
  <si>
    <t>Общеобразовательные учебные дисциплины (общие и по выбору) базовые</t>
  </si>
  <si>
    <t>ОУДБ.01</t>
  </si>
  <si>
    <t>.-,-,-,э,-,-</t>
  </si>
  <si>
    <t>ОУДБ.02</t>
  </si>
  <si>
    <t>.-,-,-,дз,-,-</t>
  </si>
  <si>
    <t>.-,-,-дз,-,-</t>
  </si>
  <si>
    <t>ОУДБ.03</t>
  </si>
  <si>
    <t>.-,-,-,-,-,-</t>
  </si>
  <si>
    <t>ОУДБ.04</t>
  </si>
  <si>
    <t>ОУДБ.05</t>
  </si>
  <si>
    <t>.-,з,з,дз,-,-</t>
  </si>
  <si>
    <t>ОУДБ.06</t>
  </si>
  <si>
    <t>Основы безопасности жизнедеятельности</t>
  </si>
  <si>
    <t>ОУДБ.07</t>
  </si>
  <si>
    <t>ОУДБ.08</t>
  </si>
  <si>
    <t>ОУДБ.09</t>
  </si>
  <si>
    <t xml:space="preserve">Экономика </t>
  </si>
  <si>
    <t>ОУДБ.10</t>
  </si>
  <si>
    <t>Право</t>
  </si>
  <si>
    <t>.-,дз,-,-,-,-</t>
  </si>
  <si>
    <t>ОУДБ.11</t>
  </si>
  <si>
    <t>ОУДБ.12</t>
  </si>
  <si>
    <t>Экология</t>
  </si>
  <si>
    <t>ОУДБ.13</t>
  </si>
  <si>
    <t>География</t>
  </si>
  <si>
    <t>ОУДП.00</t>
  </si>
  <si>
    <t>Общеобразовательные учебные дисциплины (общие и по выбору) профильные</t>
  </si>
  <si>
    <t>ОУДП.01</t>
  </si>
  <si>
    <t>Математика:алгебра, начала математического анализа, геометрия</t>
  </si>
  <si>
    <t>ОУДП.02</t>
  </si>
  <si>
    <t>ОУДП.03</t>
  </si>
  <si>
    <t>Информатика</t>
  </si>
  <si>
    <t>УДД.00</t>
  </si>
  <si>
    <t>Учебные дисциплины дополнительные</t>
  </si>
  <si>
    <t>УДД.01</t>
  </si>
  <si>
    <t>УДД.02</t>
  </si>
  <si>
    <t>УДД.03</t>
  </si>
  <si>
    <t>История родного края</t>
  </si>
  <si>
    <t>УДД.04</t>
  </si>
  <si>
    <t>Эффективное поведение на рынке труда</t>
  </si>
  <si>
    <t>ОП.ОО</t>
  </si>
  <si>
    <t>Безопасность жизнедеятельности</t>
  </si>
  <si>
    <t>.-,-,-,-,дз</t>
  </si>
  <si>
    <t>Выполнение слесарных работ по ремонту и техническому обслуживанию сельскохозяйственных машин и оборудования</t>
  </si>
  <si>
    <t>Э(к)</t>
  </si>
  <si>
    <t>МДК.01.01</t>
  </si>
  <si>
    <t>Технология слесарных работ по ремонту и техническому обслуживанию сельскохозяйственных машин и оборудования</t>
  </si>
  <si>
    <t>Эксплуатация и техническое обслуживание сельскохозяйственных машин и оборудования</t>
  </si>
  <si>
    <t>Теоретическая подготовка водителей автомобилей категории  "С"</t>
  </si>
  <si>
    <t>.-,-,-,-,-,э</t>
  </si>
  <si>
    <t>Основы предпринимательства и трудоустройства на работу</t>
  </si>
  <si>
    <t>МДК.04.01</t>
  </si>
  <si>
    <t>Способы поиска работы, трудоустройства</t>
  </si>
  <si>
    <t>МДК.04.02</t>
  </si>
  <si>
    <t>Основы предпринимательства, открытие собственного дела</t>
  </si>
  <si>
    <t>Учебная практика</t>
  </si>
  <si>
    <t xml:space="preserve">*Вождение тракторов </t>
  </si>
  <si>
    <t>75*</t>
  </si>
  <si>
    <t>**Вождение автомобиля категории "С"</t>
  </si>
  <si>
    <t>72**</t>
  </si>
  <si>
    <t>Итого</t>
  </si>
  <si>
    <t>2 нед.</t>
  </si>
  <si>
    <t>Консультации 4 часа в год на студента</t>
  </si>
  <si>
    <t>Выпускная квалификационная работа</t>
  </si>
  <si>
    <t>Организация учебного процесса и режим занятий</t>
  </si>
  <si>
    <t>4.Перечень кабинетов, лабораторий, мастерских и др.для подготовки по профессии</t>
  </si>
  <si>
    <t>№ п/п</t>
  </si>
  <si>
    <t>Наименование</t>
  </si>
  <si>
    <t>КАБИНЕТЫ</t>
  </si>
  <si>
    <t>Русского языка и литературы</t>
  </si>
  <si>
    <t xml:space="preserve">Физики </t>
  </si>
  <si>
    <t>Иностранного языка</t>
  </si>
  <si>
    <t>Безопасности и жизнедеятельности и охраны труда</t>
  </si>
  <si>
    <t>Информатики</t>
  </si>
  <si>
    <t>Черчения</t>
  </si>
  <si>
    <t>Истории и обществознания</t>
  </si>
  <si>
    <t>Материаловедения</t>
  </si>
  <si>
    <t>Химии</t>
  </si>
  <si>
    <t>Управление транспортным средством и безопасности движения</t>
  </si>
  <si>
    <t>Географии и биологии</t>
  </si>
  <si>
    <t>Технической механики</t>
  </si>
  <si>
    <t>Математики</t>
  </si>
  <si>
    <t>ЛАБОРАТОРИИ</t>
  </si>
  <si>
    <t>Технических измерений</t>
  </si>
  <si>
    <t>Автомобилей</t>
  </si>
  <si>
    <t>Электротехники</t>
  </si>
  <si>
    <t>Технологии производства продукции растениеводства</t>
  </si>
  <si>
    <t>Тракторов и самоходных сельскохозяйственных машин</t>
  </si>
  <si>
    <t>Технологии производства продукции животноводства</t>
  </si>
  <si>
    <t>МАСТЕРСКИЕ</t>
  </si>
  <si>
    <t>Слесарная мастерая</t>
  </si>
  <si>
    <t>Пункт технического обслуживания</t>
  </si>
  <si>
    <t>ТРЕНАЖЕРЫ И ТРЕНАЖЕРНЫЕ КОМПЛЕКСЫ</t>
  </si>
  <si>
    <t>Тренажер для выработтки навыков и совершенствования техники управления транспортным средством</t>
  </si>
  <si>
    <t>ПОЛИГОНЫ</t>
  </si>
  <si>
    <t>Учебно-производственное хозяйство</t>
  </si>
  <si>
    <t>Гараж с учебными автомобилями категории "С"</t>
  </si>
  <si>
    <t>Автодром, трактородром</t>
  </si>
  <si>
    <t>СПОРТИВНЫЙ КОМПЛЕКС</t>
  </si>
  <si>
    <t>Спортивный зал</t>
  </si>
  <si>
    <t>Открытый стадион широкого профиля с элементами полосы препядствий</t>
  </si>
  <si>
    <t>ЗАЛЫ</t>
  </si>
  <si>
    <t>Библиотека, читальный зал с выходом в есть Интернет</t>
  </si>
  <si>
    <t>Актовый зал</t>
  </si>
  <si>
    <t>Дисциплины и МДК</t>
  </si>
  <si>
    <t>Экзамены</t>
  </si>
  <si>
    <t>Дифференцированные зачеты</t>
  </si>
  <si>
    <t>Зачеты</t>
  </si>
  <si>
    <t>3 сем 16н</t>
  </si>
  <si>
    <t>4 сем 22н</t>
  </si>
  <si>
    <t>0з, 1дз, 2э.</t>
  </si>
  <si>
    <t>0з, 5дз, 0э.</t>
  </si>
  <si>
    <t>.-,-,дз,-,-,-.</t>
  </si>
  <si>
    <t>.-,-,-,-,-,дз.</t>
  </si>
  <si>
    <t>.-,-,-,-,дз,-.</t>
  </si>
  <si>
    <t>.-,дз,-,-,-,-.</t>
  </si>
  <si>
    <t>Основы исследовательской деятельности</t>
  </si>
  <si>
    <t>Экология родного края</t>
  </si>
  <si>
    <t>3. Пояснительная записка</t>
  </si>
  <si>
    <t>Нормативная база реализации программы</t>
  </si>
  <si>
    <t>Настоящий учебный план по программе среднего профессионального образования (программе подготовки квалифицированных рабочих, служащих)   государственного образовательного учреждения среднего профессионального образования (среднего специального учебного заведения) «Аграяшский аграрный техникум» разработан на основе: Ф «Об образовании в Российской Федерации» №273-Ф3 от 29 декабря 2012 года;</t>
  </si>
  <si>
    <t xml:space="preserve"> - Приказа МО и Н РФ № 1199 от 29 октября 2013 года «Об утверждении перечней профессий и специальностей среднего профессионального образования»;</t>
  </si>
  <si>
    <t xml:space="preserve"> - Федерального государственного образовательного стандарта по профессии среднего профессионального образования «Тракторист-машинист сельскохозяйственного производства», утвержденного приказом Министерства образования  и науки Российской Федерации № 822 от 2 августа 2013 года, зарегистрированного Министерством юстиции (№ 29714 от 20 августа 2013 года) в редакции от 17.03.2015 года.</t>
  </si>
  <si>
    <t xml:space="preserve"> - ФГОС среднего общего образования (Приказ Минобрнауки России от 17 мая 2012 г. № 413 «Об утверждении федерального государственного образовательного стандарта среднего (полного) общего образования»; Приказ Минобрнауки России от 29 декабря 2014 г. № 1645 «О внесении изменений в приказ Министерства образования и науки Российской Федерации от 17 мая 2012 г. № 413 «Об утверждении федерального государственного федерального стандарта среднего общего образования»;</t>
  </si>
  <si>
    <t>- Письма Департамента государственной политики в сфере подготовки рабочих кадров и ДПО Минобрнауки России от 17 марта 2015 г. № 06-259 «Рекомендации по организации получения среднего общего образования в двоения образовательных программ среднего профессионального образования на базе основного общего образования.</t>
  </si>
  <si>
    <t>- Приказа МО и Н РФ от 14 июня 2013 года№ 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образования»;</t>
  </si>
  <si>
    <t>- Приказа МО и Н РФ от 15 декабря 2014 года № 1580 «О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образования, утвержденный приказом Министерства образования и науки российской Федерации от 14 июня 2013 г. N 464»;</t>
  </si>
  <si>
    <t xml:space="preserve">- Приказом Минобрнауки России от 28 мая 2014 г. N 594 "Об утверждении Порядка разработки примерных основных образовательных программ, проведения их экспертизы и ведения реестра примерных основных образовательных программ; </t>
  </si>
  <si>
    <t>- Приказа МО и Н РФ от 16 августа 2013 года № 968 «Об утверждении порядка проведения государственной итоговой аттестации по образовательным программам среднего профессионального образования»;</t>
  </si>
  <si>
    <t>- Положением об учебной и производственной практике студентов (курсантов), осваивающих ОПОП СПО, утвержденным приказом Министерства образования и науки РФ от 18.04.2013г. № 291;</t>
  </si>
  <si>
    <t>- учета требований работодателей.</t>
  </si>
  <si>
    <t>Срок освоения основной образовательной программы составляет 2 года 10 месяцев.</t>
  </si>
  <si>
    <t>Учебный год начинается с 1 сентября и заканчивается в соответствии с графиком учебного процесса. Общая продолжительность каникул составляет 24 недели (не менее 10 недель в учебном году), в зимний период 2 недели. Продолжительность учебной недели - 6 дней. Максимальный объем обязательной аудиторной учебной нагрузки обучающихся составляет 36 академических часов в неделю. Максимальный объем учебной нагрузки обучающихся составляет 54 академических часа в неделю, включая все виды аудиторной и внеаудиторной учебной работы. Продолжительность учебного занятия 45 минут. Занятия по предметам, дисциплинам сгруппированы парами. Перерыв между уроками не менее 10 минут.</t>
  </si>
  <si>
    <t>Всего на учебную и производственную практику выделено 1404 часа (39 недель). На учебную практику отводится 684 часов (19 недель), период прохождения производственной практики - 720 часов (20 недель). При прохождении производственной практики в организациях (6-дневный график работы), продолжительность рабочего дня составляет для подростков от 16 до 18 лет - 6 часов в день, что не превышает продолжительности рабочего времени, установленного трудовым законодательством Российской Федерации для соответствующих категорий работников. В рамках профессиональных модулей отрабатывается учебная практика, Производственная практика проводится по окончании изучения профессионального модуля.</t>
  </si>
  <si>
    <t>Учебная практика проводится рассредоточено в мастерских техникума. В связи с сезонностью проведения сельскохозяйственных работ производственная практика обучающихся организуется концентрированно (весной и в организациях, направление деятельности которых соответствует профилю подготовки обучающихся на основе прямых договоров, заключаемых между техникумом и каждой организацией, куда направляются обучающийся. Задачи производственной практики: совершенствование знаний, умений и практического опыта по обработке почвы, возделыванию различных сельскохозяйственных культур, постановки техники на хранение, проведение  технических осмотров тракторов и другой сельскохозяйственной техники.</t>
  </si>
  <si>
    <t>В летний период времени с юношами проводятся учебные сборы - 35 часов (п. 1 ст. 13 Федерального закона «О воинской обязанности и военной службе» от 28 марта 1998 г. № 53-ФЗ). При изучении дисциплины «Безопасность жизнедеятельности» для подгрупп девушек выделено 70 % учебного времени, отведенного на изучение основ военной службы, на освоение основ медицинских знаний. На ОБЖ отводится не менее 70 часов (приказ Минобрнауки России от 20.09.2008 г. № 241), на физическую культуру - по три часа в неделю (приказ Минобрнауки России от 30.08.2010 г. № 889)</t>
  </si>
  <si>
    <r>
      <t xml:space="preserve">На самостоятельную работу студентов отводится 50 процентов учебного времени от обязательной аудиторной нагрузки в зависимости от содержания учебной дисциплины и требований к результатам ее освоения. </t>
    </r>
    <r>
      <rPr>
        <b/>
        <u val="single"/>
        <sz val="10"/>
        <rFont val="Times New Roman"/>
        <family val="1"/>
      </rPr>
      <t>Общеобразовательный цикл</t>
    </r>
  </si>
  <si>
    <t>Получение среднего профессионального образования на базе основного общего образования осуществляется с одновременным получением среднего общего образования в пределах соответствующей образовательной программы среднего профессионального образования. Руководствуясь Перечнем профессий и специальностей среднего профессионального образования, утвержденным приказом Минобрнауки России от 29 октября 2013 г. N 1199, Примерным распределением профессий СПО и специальностей СПО по профилям профессионального образования определен профиль профессионального образования в соответствии со спецификой ОПОП СПО (ППКРС, ППССЗ)- технический.</t>
  </si>
  <si>
    <t>Общеобразовательный цикл ОПОП СПО на базе основного общего образования с получением среднего общего образования содержит 14 учебных дисциплин. Из них 3 учебных дисциплины изучаются углубленно с учетом профиля профессионального образования- математика, информатика, физика.</t>
  </si>
  <si>
    <t>В учебные  планы в соответствии со спецификой получаемой профессии включены дополнительные учебные дисциплины по выбору обучающихся - «Основы исследовательской деятельности», «Экология моего края», «История родного края», «Эффективное поведение на рынке труда». Предусмотрено выполнение по выбору обучающимися индивидуального проекта , как особой формы организации образовательной деятельности обучающихся. Индивидуальный проект выполняется самостоятельно или под руководством преподавателя по выбранной теме в рамках одного или нескольких изучаемых предметов, курсов в любой избранной области деятельности (познавательной, кой, учебно-исследовательской, социальной, художественно-творческой, иной) Защита индивидуального проекта проводится по окончании изучения блока общеобразовательных дисциплин.</t>
  </si>
  <si>
    <t>В соответствии с требованиями ФГОС СПО нормативный срок освоения ОПОП СПО (ППКРС) увеличен на 82 недели из расчета: теоретическое обучение (при обязательной учебной нагрузке 36 часов в неделю) - 57 нед., Промежуточная аттестация - 3 нед., каникулярное время - 22 нед.</t>
  </si>
  <si>
    <t xml:space="preserve">Промежуточную аттестацию проводят в форме дифференцированных зачетов и экзаменов: зачеты и дифференцированные зачеты - за счет времени, отведенного на общеобразовательную дисциплину. Экзамены проводят по учебным дисциплинам "Русский язык ", "Математика: алгебра и начала математического анализа, геометрия", «Физика». По русскому языку и математике - в письменной форме, по Физике - в устной. </t>
  </si>
  <si>
    <t>Получение среднего профессионального образования на базе основного общего образования осуществляется с одновременным получением среднего общего образования в пределах программы подготовки квалифицированных рабочих, служащих по профессии «Тракторист-машинист сельскохозяйственного производства». Профессиональный цикл состоит из профессиональных модулей. В рамках ПМ.03 «Транспортировка грузов» время на вождение:</t>
  </si>
  <si>
    <t xml:space="preserve">*Вождение тракторов проводится вне сетки учебного времени индивидуально с каждым обучающимся, из расчета по 15 часов на каждую категорию «В», «С», «D», «Е», «F», всего 75 часов, </t>
  </si>
  <si>
    <t xml:space="preserve">*Вождение автомобиля категории «С» проводится вне сетки учебного времени индивидуально с каждым обучающимся по 72 часа. </t>
  </si>
  <si>
    <t>Формирование вариативной части ОПОП</t>
  </si>
  <si>
    <t>Вариативная часть циклов ОПОП (144 часа) использована на введение нового профессионального модуля 04 «Основы предпринимательства и устройства на работу» - 68 час. Данный модуль введен с учетом требования работодателей и направлен на формирование у обучающихся компетенций основ предпринимательской деятельности и навыков трудоустройства на работу. На МДК.01.01 «Технология слесарных работ и ТО» - 8 час,</t>
  </si>
  <si>
    <t xml:space="preserve">МДК02.01. «Технология механизированных работ с сельском хозяйстве» - 43 часа, МДК.02.02. «Эксплуатация и техническое обслуживание СХМ и оборудования» - 25 час, МДК.03.01. </t>
  </si>
  <si>
    <r>
      <t>Формы проведения консультаций</t>
    </r>
    <r>
      <rPr>
        <b/>
        <sz val="10"/>
        <color indexed="8"/>
        <rFont val="Times New Roman"/>
        <family val="1"/>
      </rPr>
      <t xml:space="preserve"> </t>
    </r>
  </si>
  <si>
    <r>
      <t>Консультации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проводятся преподавателями в количестве 4 часов на одного студента. Форму групповых консультаций проведения консультации по дисциплинам определяются преподавателями самостоятельно. </t>
    </r>
  </si>
  <si>
    <t>Формы проведения промежуточной аттестации</t>
  </si>
  <si>
    <t>Процедура текущего контроля знаний осуществляется в соответствии с «Положением об аттестации обучающихся». Текущий контроль осуществляется с целью мониторинга освоения обучающимися знаний и умений и проводится в следующих формах: контрольная работа, тестирование (по общеобразовательным и общепрофессиональным дисциплинам), выполнения оценочных заданий и проверочных работ по учебной и производственной практике, а также наблюдения деятельности обучающегося в условиях, имитирующие производственные.</t>
  </si>
  <si>
    <t>Промежуточная аттестация по учебным дисциплинам и профессиональным модулям проводится в виде зачетов, дифференцированных зачетов, экзаменов, квалификационных экзаменов (по окончании ПМ). Промежуточная тля проводится в следующих формах: тестирование, экзамена в устной форме, проведение выполнения оценочных заданий и проверочных работ по учебной и производственной практике, защита портфолио. Количество экзаменов составляет 10, количество дифференцированных зачетов – 28.  Промежуточная аттестация проводится в день, освобожденный от других форм учебной нагрузки. Минимальный промежуток между экзаменами составляет 2 дня.</t>
  </si>
  <si>
    <t>Формы и порядок промежуточной аттестации студентов утверждаются на заседании цикловой комиссии профессиональных дисциплин.</t>
  </si>
  <si>
    <t xml:space="preserve">При освоении программ профессиональных модулей формой промежуточной аттестации является экзамен (квалификационный), который проводится с участием независимой комиссии (представители работодателя); по его возможно присвоение определенной квалификации. Условием допуска к экзамену является успешное освоение обучающимися всех элементов программы профессионального модуля: теоретической части модуля (МДК) и всех видов практик. Итогом оценивания является однозначное решение: «Вид профессиональной деятельности освоен / не освоен». </t>
  </si>
  <si>
    <t>Формы проведения государственной (итоговой) аттестации.</t>
  </si>
  <si>
    <t xml:space="preserve">Государственная итоговая аттестация выпускников проводится по окончании обучения, и заключается в определении соответствия уровня подготовки выпускников требованиям ФГОС и квалификационных характеристик. Государственная итоговая аттестация включает защиту выпускной квалификационной работы (выпускная практическая квалификационная работа и письменная экзаменационная работа). Обязательные требования - соответствие тематике выпускной квалификационной работы содержанию одного или нескольких профессиональных модулей; выпускная практическая квалификационная работа должна предусматривать сложность работы не ниже разряда по профессии рабочего, предусмотренного ФГОС СПО. </t>
  </si>
  <si>
    <t>Стрелковый тир (в любой модификации, включая электронный) или место для стрельбы)</t>
  </si>
  <si>
    <t>Зам. директора по УПР                                                     Валеева Е.А.</t>
  </si>
  <si>
    <t xml:space="preserve">                                                УЧЕБНЫЙ ПЛАН</t>
  </si>
  <si>
    <t xml:space="preserve">                                                                                35.01.13 Тракторист-машинист сельскохозяйственного производства</t>
  </si>
  <si>
    <t xml:space="preserve">                                                                               по программе среднего  профессионального образования (программе подготовки квалифицированных рабочих, служащих)</t>
  </si>
  <si>
    <t>0з, 1дз,0э.</t>
  </si>
  <si>
    <t>0з, 6дз, 1э.</t>
  </si>
  <si>
    <t>.-,-,-,-,-,-.</t>
  </si>
  <si>
    <t>.-,-,-,-,-.</t>
  </si>
  <si>
    <t>0з, 4дз,7э.</t>
  </si>
  <si>
    <t>0з,7дз, 3э</t>
  </si>
  <si>
    <t>.-,дз,-,-,-</t>
  </si>
  <si>
    <t>0з,17дз,10э.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</si>
  <si>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Профиль получаемого профессионального образования - технический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</si>
  <si>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Водитель автомобиля категории "С"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</si>
  <si>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Квалификация: Тракторист-машинист сельскохозяйственного производства </t>
  </si>
  <si>
    <t xml:space="preserve">                                                                                                                                                                                                             Форма обучения-очная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</si>
  <si>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Нормативный срок обучения - 2 года 10 мес.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</si>
  <si>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На базе основного общего образования</t>
  </si>
  <si>
    <t>Технология механизированных работ</t>
  </si>
  <si>
    <t>МДК01.02</t>
  </si>
  <si>
    <t xml:space="preserve"> - </t>
  </si>
  <si>
    <t xml:space="preserve">Утверждено
Приказом ГБПОУ "Аргаяшский аграрный техникум"
№____от ____________
</t>
  </si>
  <si>
    <t xml:space="preserve">                                                       ГБПОУ" Аргаяшский аграрный техникум"</t>
  </si>
  <si>
    <t>.-,-,-,-,э,-</t>
  </si>
  <si>
    <t>,-,э,-,-,-,-.</t>
  </si>
  <si>
    <t>.-,-,дз,-.-,-.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</si>
</sst>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u val="single"/>
      <sz val="10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>
      <alignment/>
      <protection/>
    </xf>
    <xf numFmtId="0" fontId="5" fillId="0" borderId="0" xfId="33" applyFont="1">
      <alignment/>
      <protection/>
    </xf>
    <xf numFmtId="0" fontId="5" fillId="0" borderId="0" xfId="33" applyFont="1" applyAlignment="1">
      <alignment horizontal="left" vertical="center" readingOrder="1"/>
      <protection/>
    </xf>
    <xf numFmtId="0" fontId="4" fillId="0" borderId="10" xfId="33" applyFont="1" applyBorder="1" applyAlignment="1">
      <alignment horizontal="center" vertical="center"/>
      <protection/>
    </xf>
    <xf numFmtId="0" fontId="5" fillId="0" borderId="11" xfId="33" applyFont="1" applyBorder="1" applyAlignment="1">
      <alignment horizontal="center" vertical="center"/>
      <protection/>
    </xf>
    <xf numFmtId="0" fontId="5" fillId="0" borderId="12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/>
      <protection/>
    </xf>
    <xf numFmtId="0" fontId="5" fillId="0" borderId="14" xfId="33" applyFont="1" applyBorder="1" applyAlignment="1">
      <alignment horizontal="center" vertical="center"/>
      <protection/>
    </xf>
    <xf numFmtId="0" fontId="5" fillId="0" borderId="15" xfId="33" applyFont="1" applyBorder="1" applyAlignment="1">
      <alignment horizontal="center" vertical="center"/>
      <protection/>
    </xf>
    <xf numFmtId="0" fontId="5" fillId="0" borderId="14" xfId="33" applyFont="1" applyBorder="1" applyAlignment="1">
      <alignment vertical="center"/>
      <protection/>
    </xf>
    <xf numFmtId="0" fontId="5" fillId="0" borderId="16" xfId="33" applyFont="1" applyBorder="1" applyAlignment="1">
      <alignment vertical="center"/>
      <protection/>
    </xf>
    <xf numFmtId="0" fontId="5" fillId="0" borderId="15" xfId="33" applyFont="1" applyBorder="1" applyAlignment="1">
      <alignment vertical="center"/>
      <protection/>
    </xf>
    <xf numFmtId="0" fontId="5" fillId="0" borderId="13" xfId="33" applyFont="1" applyBorder="1">
      <alignment/>
      <protection/>
    </xf>
    <xf numFmtId="0" fontId="2" fillId="0" borderId="0" xfId="33" applyFont="1" applyBorder="1">
      <alignment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" fillId="0" borderId="17" xfId="33" applyFont="1" applyBorder="1" applyAlignment="1">
      <alignment horizontal="center" vertical="center"/>
      <protection/>
    </xf>
    <xf numFmtId="0" fontId="2" fillId="33" borderId="0" xfId="33" applyFont="1" applyFill="1">
      <alignment/>
      <protection/>
    </xf>
    <xf numFmtId="0" fontId="9" fillId="33" borderId="0" xfId="33" applyFont="1" applyFill="1" applyAlignment="1">
      <alignment vertical="center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9" fillId="33" borderId="11" xfId="33" applyFont="1" applyFill="1" applyBorder="1" applyAlignment="1">
      <alignment horizontal="center" vertical="center"/>
      <protection/>
    </xf>
    <xf numFmtId="0" fontId="9" fillId="33" borderId="11" xfId="33" applyFont="1" applyFill="1" applyBorder="1" applyAlignment="1">
      <alignment vertical="center"/>
      <protection/>
    </xf>
    <xf numFmtId="0" fontId="5" fillId="33" borderId="11" xfId="33" applyFont="1" applyFill="1" applyBorder="1" applyAlignment="1">
      <alignment vertical="center"/>
      <protection/>
    </xf>
    <xf numFmtId="0" fontId="5" fillId="34" borderId="11" xfId="33" applyFont="1" applyFill="1" applyBorder="1" applyAlignment="1">
      <alignment horizontal="center" vertical="center"/>
      <protection/>
    </xf>
    <xf numFmtId="0" fontId="5" fillId="33" borderId="11" xfId="33" applyFont="1" applyFill="1" applyBorder="1">
      <alignment/>
      <protection/>
    </xf>
    <xf numFmtId="0" fontId="5" fillId="33" borderId="11" xfId="33" applyFont="1" applyFill="1" applyBorder="1" applyAlignment="1">
      <alignment horizontal="center"/>
      <protection/>
    </xf>
    <xf numFmtId="0" fontId="5" fillId="34" borderId="11" xfId="33" applyFont="1" applyFill="1" applyBorder="1" applyAlignment="1">
      <alignment horizontal="center"/>
      <protection/>
    </xf>
    <xf numFmtId="0" fontId="9" fillId="33" borderId="0" xfId="33" applyFont="1" applyFill="1">
      <alignment/>
      <protection/>
    </xf>
    <xf numFmtId="0" fontId="4" fillId="33" borderId="11" xfId="33" applyFont="1" applyFill="1" applyBorder="1">
      <alignment/>
      <protection/>
    </xf>
    <xf numFmtId="0" fontId="4" fillId="33" borderId="11" xfId="33" applyFont="1" applyFill="1" applyBorder="1" applyAlignment="1">
      <alignment horizontal="center"/>
      <protection/>
    </xf>
    <xf numFmtId="0" fontId="2" fillId="33" borderId="18" xfId="33" applyFont="1" applyFill="1" applyBorder="1">
      <alignment/>
      <protection/>
    </xf>
    <xf numFmtId="0" fontId="4" fillId="33" borderId="11" xfId="33" applyFont="1" applyFill="1" applyBorder="1" applyAlignment="1">
      <alignment horizontal="center" vertical="center" textRotation="90"/>
      <protection/>
    </xf>
    <xf numFmtId="0" fontId="2" fillId="33" borderId="19" xfId="33" applyFont="1" applyFill="1" applyBorder="1">
      <alignment/>
      <protection/>
    </xf>
    <xf numFmtId="0" fontId="15" fillId="33" borderId="11" xfId="33" applyFont="1" applyFill="1" applyBorder="1" applyAlignment="1">
      <alignment horizontal="center"/>
      <protection/>
    </xf>
    <xf numFmtId="0" fontId="4" fillId="35" borderId="11" xfId="33" applyFont="1" applyFill="1" applyBorder="1" applyAlignment="1">
      <alignment horizontal="left"/>
      <protection/>
    </xf>
    <xf numFmtId="0" fontId="4" fillId="35" borderId="20" xfId="33" applyFont="1" applyFill="1" applyBorder="1" applyAlignment="1">
      <alignment horizontal="center"/>
      <protection/>
    </xf>
    <xf numFmtId="0" fontId="10" fillId="36" borderId="11" xfId="33" applyFont="1" applyFill="1" applyBorder="1" applyAlignment="1">
      <alignment vertical="top"/>
      <protection/>
    </xf>
    <xf numFmtId="0" fontId="4" fillId="36" borderId="11" xfId="33" applyFont="1" applyFill="1" applyBorder="1" applyAlignment="1">
      <alignment horizontal="center" vertical="center"/>
      <protection/>
    </xf>
    <xf numFmtId="0" fontId="5" fillId="33" borderId="11" xfId="33" applyFont="1" applyFill="1" applyBorder="1" applyAlignment="1">
      <alignment vertical="top"/>
      <protection/>
    </xf>
    <xf numFmtId="0" fontId="5" fillId="34" borderId="20" xfId="33" applyFont="1" applyFill="1" applyBorder="1" applyAlignment="1">
      <alignment horizontal="center"/>
      <protection/>
    </xf>
    <xf numFmtId="0" fontId="13" fillId="33" borderId="11" xfId="33" applyNumberFormat="1" applyFont="1" applyFill="1" applyBorder="1" applyAlignment="1" applyProtection="1">
      <alignment horizontal="center"/>
      <protection hidden="1"/>
    </xf>
    <xf numFmtId="0" fontId="13" fillId="33" borderId="11" xfId="33" applyFont="1" applyFill="1" applyBorder="1" applyAlignment="1">
      <alignment horizontal="center"/>
      <protection/>
    </xf>
    <xf numFmtId="0" fontId="13" fillId="34" borderId="11" xfId="33" applyFont="1" applyFill="1" applyBorder="1" applyAlignment="1">
      <alignment horizontal="center"/>
      <protection/>
    </xf>
    <xf numFmtId="0" fontId="4" fillId="36" borderId="11" xfId="33" applyFont="1" applyFill="1" applyBorder="1" applyAlignment="1">
      <alignment vertical="center"/>
      <protection/>
    </xf>
    <xf numFmtId="0" fontId="10" fillId="36" borderId="11" xfId="33" applyFont="1" applyFill="1" applyBorder="1">
      <alignment/>
      <protection/>
    </xf>
    <xf numFmtId="0" fontId="10" fillId="36" borderId="11" xfId="33" applyFont="1" applyFill="1" applyBorder="1" applyAlignment="1">
      <alignment horizontal="center"/>
      <protection/>
    </xf>
    <xf numFmtId="0" fontId="6" fillId="35" borderId="11" xfId="33" applyFont="1" applyFill="1" applyBorder="1">
      <alignment/>
      <protection/>
    </xf>
    <xf numFmtId="0" fontId="6" fillId="35" borderId="20" xfId="33" applyFont="1" applyFill="1" applyBorder="1" applyAlignment="1">
      <alignment horizontal="center"/>
      <protection/>
    </xf>
    <xf numFmtId="0" fontId="5" fillId="34" borderId="20" xfId="33" applyFont="1" applyFill="1" applyBorder="1" applyAlignment="1">
      <alignment horizontal="center" vertical="center"/>
      <protection/>
    </xf>
    <xf numFmtId="0" fontId="13" fillId="33" borderId="11" xfId="33" applyFont="1" applyFill="1" applyBorder="1" applyAlignment="1">
      <alignment horizontal="center" vertical="center"/>
      <protection/>
    </xf>
    <xf numFmtId="0" fontId="4" fillId="35" borderId="11" xfId="33" applyFont="1" applyFill="1" applyBorder="1">
      <alignment/>
      <protection/>
    </xf>
    <xf numFmtId="0" fontId="10" fillId="37" borderId="20" xfId="33" applyFont="1" applyFill="1" applyBorder="1" applyAlignment="1">
      <alignment horizontal="center"/>
      <protection/>
    </xf>
    <xf numFmtId="0" fontId="4" fillId="37" borderId="11" xfId="33" applyFont="1" applyFill="1" applyBorder="1" applyAlignment="1">
      <alignment horizontal="center"/>
      <protection/>
    </xf>
    <xf numFmtId="0" fontId="5" fillId="33" borderId="11" xfId="33" applyFont="1" applyFill="1" applyBorder="1" applyAlignment="1">
      <alignment horizontal="left" vertical="center"/>
      <protection/>
    </xf>
    <xf numFmtId="0" fontId="5" fillId="34" borderId="21" xfId="33" applyFont="1" applyFill="1" applyBorder="1" applyAlignment="1">
      <alignment horizontal="center" vertical="center"/>
      <protection/>
    </xf>
    <xf numFmtId="0" fontId="13" fillId="33" borderId="21" xfId="33" applyFont="1" applyFill="1" applyBorder="1" applyAlignment="1">
      <alignment horizontal="center" vertical="center"/>
      <protection/>
    </xf>
    <xf numFmtId="0" fontId="13" fillId="34" borderId="21" xfId="33" applyFont="1" applyFill="1" applyBorder="1" applyAlignment="1">
      <alignment horizontal="center" vertical="center"/>
      <protection/>
    </xf>
    <xf numFmtId="0" fontId="13" fillId="33" borderId="22" xfId="33" applyFont="1" applyFill="1" applyBorder="1" applyAlignment="1">
      <alignment horizontal="center" vertical="center"/>
      <protection/>
    </xf>
    <xf numFmtId="0" fontId="5" fillId="34" borderId="23" xfId="33" applyFont="1" applyFill="1" applyBorder="1" applyAlignment="1">
      <alignment horizontal="center" vertical="center"/>
      <protection/>
    </xf>
    <xf numFmtId="0" fontId="13" fillId="33" borderId="13" xfId="33" applyFont="1" applyFill="1" applyBorder="1" applyAlignment="1">
      <alignment horizontal="center" vertical="center"/>
      <protection/>
    </xf>
    <xf numFmtId="0" fontId="13" fillId="34" borderId="13" xfId="33" applyFont="1" applyFill="1" applyBorder="1" applyAlignment="1">
      <alignment horizontal="center" vertical="center"/>
      <protection/>
    </xf>
    <xf numFmtId="0" fontId="13" fillId="33" borderId="24" xfId="33" applyFont="1" applyFill="1" applyBorder="1" applyAlignment="1">
      <alignment horizontal="center" vertical="center"/>
      <protection/>
    </xf>
    <xf numFmtId="0" fontId="4" fillId="36" borderId="11" xfId="33" applyFont="1" applyFill="1" applyBorder="1" applyAlignment="1">
      <alignment horizontal="left" vertical="center"/>
      <protection/>
    </xf>
    <xf numFmtId="0" fontId="16" fillId="36" borderId="11" xfId="33" applyFont="1" applyFill="1" applyBorder="1" applyAlignment="1">
      <alignment horizontal="center" vertical="center"/>
      <protection/>
    </xf>
    <xf numFmtId="0" fontId="16" fillId="36" borderId="25" xfId="33" applyFont="1" applyFill="1" applyBorder="1" applyAlignment="1">
      <alignment horizontal="center" vertical="center"/>
      <protection/>
    </xf>
    <xf numFmtId="0" fontId="16" fillId="36" borderId="21" xfId="33" applyFont="1" applyFill="1" applyBorder="1" applyAlignment="1">
      <alignment horizontal="center" vertical="center"/>
      <protection/>
    </xf>
    <xf numFmtId="0" fontId="3" fillId="0" borderId="0" xfId="33" applyFont="1">
      <alignment/>
      <protection/>
    </xf>
    <xf numFmtId="0" fontId="13" fillId="34" borderId="11" xfId="33" applyFont="1" applyFill="1" applyBorder="1" applyAlignment="1">
      <alignment horizontal="center" vertical="center"/>
      <protection/>
    </xf>
    <xf numFmtId="0" fontId="13" fillId="33" borderId="25" xfId="33" applyFont="1" applyFill="1" applyBorder="1" applyAlignment="1">
      <alignment horizontal="center" vertical="center"/>
      <protection/>
    </xf>
    <xf numFmtId="0" fontId="4" fillId="35" borderId="20" xfId="33" applyFont="1" applyFill="1" applyBorder="1" applyAlignment="1">
      <alignment horizontal="center" vertical="center"/>
      <protection/>
    </xf>
    <xf numFmtId="0" fontId="16" fillId="35" borderId="11" xfId="33" applyFont="1" applyFill="1" applyBorder="1" applyAlignment="1">
      <alignment horizontal="center" vertical="center"/>
      <protection/>
    </xf>
    <xf numFmtId="0" fontId="4" fillId="33" borderId="11" xfId="33" applyFont="1" applyFill="1" applyBorder="1" applyAlignment="1">
      <alignment horizontal="center" vertical="center"/>
      <protection/>
    </xf>
    <xf numFmtId="0" fontId="16" fillId="33" borderId="11" xfId="33" applyFont="1" applyFill="1" applyBorder="1" applyAlignment="1">
      <alignment horizontal="center" vertical="center"/>
      <protection/>
    </xf>
    <xf numFmtId="0" fontId="4" fillId="33" borderId="20" xfId="33" applyFont="1" applyFill="1" applyBorder="1" applyAlignment="1">
      <alignment horizontal="center" vertical="center"/>
      <protection/>
    </xf>
    <xf numFmtId="0" fontId="5" fillId="38" borderId="11" xfId="33" applyFont="1" applyFill="1" applyBorder="1">
      <alignment/>
      <protection/>
    </xf>
    <xf numFmtId="0" fontId="10" fillId="38" borderId="11" xfId="33" applyFont="1" applyFill="1" applyBorder="1" applyAlignment="1">
      <alignment horizontal="center" vertical="center"/>
      <protection/>
    </xf>
    <xf numFmtId="0" fontId="15" fillId="38" borderId="11" xfId="33" applyFont="1" applyFill="1" applyBorder="1" applyAlignment="1">
      <alignment horizontal="center" vertical="center"/>
      <protection/>
    </xf>
    <xf numFmtId="0" fontId="5" fillId="33" borderId="26" xfId="33" applyFont="1" applyFill="1" applyBorder="1" applyAlignment="1">
      <alignment horizontal="center" vertical="center"/>
      <protection/>
    </xf>
    <xf numFmtId="0" fontId="2" fillId="33" borderId="27" xfId="33" applyFont="1" applyFill="1" applyBorder="1">
      <alignment/>
      <protection/>
    </xf>
    <xf numFmtId="0" fontId="2" fillId="33" borderId="28" xfId="33" applyFont="1" applyFill="1" applyBorder="1">
      <alignment/>
      <protection/>
    </xf>
    <xf numFmtId="0" fontId="2" fillId="33" borderId="28" xfId="33" applyFont="1" applyFill="1" applyBorder="1" applyAlignment="1">
      <alignment horizontal="center"/>
      <protection/>
    </xf>
    <xf numFmtId="0" fontId="5" fillId="33" borderId="29" xfId="33" applyFont="1" applyFill="1" applyBorder="1" applyAlignment="1">
      <alignment vertical="center"/>
      <protection/>
    </xf>
    <xf numFmtId="0" fontId="5" fillId="33" borderId="30" xfId="33" applyFont="1" applyFill="1" applyBorder="1" applyAlignment="1">
      <alignment vertical="center"/>
      <protection/>
    </xf>
    <xf numFmtId="0" fontId="5" fillId="33" borderId="20" xfId="33" applyFont="1" applyFill="1" applyBorder="1" applyAlignment="1">
      <alignment horizontal="center" vertical="center"/>
      <protection/>
    </xf>
    <xf numFmtId="0" fontId="5" fillId="33" borderId="0" xfId="33" applyFont="1" applyFill="1" applyBorder="1" applyAlignment="1">
      <alignment vertical="center"/>
      <protection/>
    </xf>
    <xf numFmtId="0" fontId="5" fillId="33" borderId="17" xfId="33" applyFont="1" applyFill="1" applyBorder="1" applyAlignment="1">
      <alignment horizontal="left" vertical="center"/>
      <protection/>
    </xf>
    <xf numFmtId="0" fontId="5" fillId="33" borderId="0" xfId="33" applyFont="1" applyFill="1" applyBorder="1" applyAlignment="1">
      <alignment horizontal="left" vertical="center"/>
      <protection/>
    </xf>
    <xf numFmtId="0" fontId="5" fillId="33" borderId="31" xfId="33" applyFont="1" applyFill="1" applyBorder="1" applyAlignment="1">
      <alignment horizontal="center" vertical="center"/>
      <protection/>
    </xf>
    <xf numFmtId="0" fontId="5" fillId="33" borderId="17" xfId="33" applyFont="1" applyFill="1" applyBorder="1" applyAlignment="1">
      <alignment horizontal="center" vertical="center"/>
      <protection/>
    </xf>
    <xf numFmtId="0" fontId="5" fillId="33" borderId="0" xfId="33" applyFont="1" applyFill="1" applyBorder="1" applyAlignment="1">
      <alignment horizontal="center" vertical="center"/>
      <protection/>
    </xf>
    <xf numFmtId="0" fontId="5" fillId="33" borderId="32" xfId="33" applyFont="1" applyFill="1" applyBorder="1" applyAlignment="1">
      <alignment vertical="center"/>
      <protection/>
    </xf>
    <xf numFmtId="0" fontId="10" fillId="0" borderId="0" xfId="33" applyFont="1" applyFill="1" applyBorder="1" applyAlignment="1">
      <alignment horizontal="center" vertical="center"/>
      <protection/>
    </xf>
    <xf numFmtId="0" fontId="4" fillId="0" borderId="0" xfId="33" applyFont="1" applyBorder="1" applyAlignment="1">
      <alignment horizontal="left" vertical="center" wrapText="1"/>
      <protection/>
    </xf>
    <xf numFmtId="0" fontId="5" fillId="0" borderId="0" xfId="33" applyFont="1" applyFill="1" applyBorder="1" applyAlignment="1">
      <alignment horizontal="left" vertical="center" wrapText="1"/>
      <protection/>
    </xf>
    <xf numFmtId="0" fontId="2" fillId="0" borderId="33" xfId="33" applyFont="1" applyBorder="1">
      <alignment/>
      <protection/>
    </xf>
    <xf numFmtId="0" fontId="5" fillId="0" borderId="0" xfId="33" applyFont="1" applyBorder="1" applyAlignment="1">
      <alignment horizontal="left" vertical="center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9" fillId="33" borderId="0" xfId="33" applyFont="1" applyFill="1" applyBorder="1" applyAlignment="1">
      <alignment horizontal="right" vertical="top" wrapText="1"/>
      <protection/>
    </xf>
    <xf numFmtId="0" fontId="9" fillId="33" borderId="0" xfId="33" applyFont="1" applyFill="1" applyBorder="1" applyAlignment="1">
      <alignment horizontal="left" vertical="top" wrapText="1"/>
      <protection/>
    </xf>
    <xf numFmtId="0" fontId="5" fillId="33" borderId="11" xfId="33" applyFont="1" applyFill="1" applyBorder="1" applyAlignment="1">
      <alignment horizontal="left" vertical="center"/>
      <protection/>
    </xf>
    <xf numFmtId="0" fontId="4" fillId="36" borderId="11" xfId="33" applyFont="1" applyFill="1" applyBorder="1" applyAlignment="1">
      <alignment horizontal="center" vertical="center"/>
      <protection/>
    </xf>
    <xf numFmtId="0" fontId="4" fillId="33" borderId="11" xfId="33" applyFont="1" applyFill="1" applyBorder="1" applyAlignment="1">
      <alignment horizontal="center"/>
      <protection/>
    </xf>
    <xf numFmtId="0" fontId="5" fillId="33" borderId="25" xfId="33" applyFont="1" applyFill="1" applyBorder="1" applyAlignment="1">
      <alignment horizontal="left" vertical="center" wrapText="1"/>
      <protection/>
    </xf>
    <xf numFmtId="0" fontId="5" fillId="33" borderId="34" xfId="33" applyFont="1" applyFill="1" applyBorder="1" applyAlignment="1">
      <alignment horizontal="left" vertical="center" wrapText="1"/>
      <protection/>
    </xf>
    <xf numFmtId="0" fontId="17" fillId="33" borderId="22" xfId="33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13" fillId="33" borderId="22" xfId="33" applyFont="1" applyFill="1" applyBorder="1" applyAlignment="1">
      <alignment horizontal="left" vertical="center"/>
      <protection/>
    </xf>
    <xf numFmtId="0" fontId="13" fillId="33" borderId="26" xfId="33" applyFont="1" applyFill="1" applyBorder="1" applyAlignment="1">
      <alignment horizontal="left" vertical="center"/>
      <protection/>
    </xf>
    <xf numFmtId="0" fontId="13" fillId="33" borderId="36" xfId="33" applyFont="1" applyFill="1" applyBorder="1" applyAlignment="1">
      <alignment horizontal="left" vertical="center"/>
      <protection/>
    </xf>
    <xf numFmtId="0" fontId="13" fillId="33" borderId="35" xfId="33" applyFont="1" applyFill="1" applyBorder="1" applyAlignment="1">
      <alignment horizontal="left" vertical="center"/>
      <protection/>
    </xf>
    <xf numFmtId="0" fontId="13" fillId="33" borderId="17" xfId="33" applyFont="1" applyFill="1" applyBorder="1" applyAlignment="1">
      <alignment horizontal="left" vertical="center"/>
      <protection/>
    </xf>
    <xf numFmtId="0" fontId="13" fillId="33" borderId="0" xfId="33" applyFont="1" applyFill="1" applyBorder="1" applyAlignment="1">
      <alignment horizontal="left" vertical="center"/>
      <protection/>
    </xf>
    <xf numFmtId="0" fontId="13" fillId="33" borderId="37" xfId="33" applyFont="1" applyFill="1" applyBorder="1" applyAlignment="1">
      <alignment horizontal="left" vertical="center"/>
      <protection/>
    </xf>
    <xf numFmtId="0" fontId="10" fillId="38" borderId="25" xfId="33" applyFont="1" applyFill="1" applyBorder="1" applyAlignment="1">
      <alignment horizontal="center" vertical="center"/>
      <protection/>
    </xf>
    <xf numFmtId="0" fontId="10" fillId="38" borderId="20" xfId="33" applyFont="1" applyFill="1" applyBorder="1" applyAlignment="1">
      <alignment horizontal="center" vertical="center"/>
      <protection/>
    </xf>
    <xf numFmtId="0" fontId="8" fillId="33" borderId="3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4" fillId="33" borderId="25" xfId="33" applyFont="1" applyFill="1" applyBorder="1" applyAlignment="1">
      <alignment horizontal="left" vertical="center" wrapText="1"/>
      <protection/>
    </xf>
    <xf numFmtId="0" fontId="4" fillId="33" borderId="34" xfId="33" applyFont="1" applyFill="1" applyBorder="1" applyAlignment="1">
      <alignment horizontal="left" vertical="center" wrapText="1"/>
      <protection/>
    </xf>
    <xf numFmtId="0" fontId="4" fillId="33" borderId="20" xfId="33" applyFont="1" applyFill="1" applyBorder="1" applyAlignment="1">
      <alignment horizontal="left" vertical="center" wrapText="1"/>
      <protection/>
    </xf>
    <xf numFmtId="0" fontId="5" fillId="33" borderId="20" xfId="33" applyFont="1" applyFill="1" applyBorder="1" applyAlignment="1">
      <alignment horizontal="left" vertical="center" wrapText="1"/>
      <protection/>
    </xf>
    <xf numFmtId="0" fontId="4" fillId="36" borderId="29" xfId="33" applyFont="1" applyFill="1" applyBorder="1" applyAlignment="1">
      <alignment horizontal="left" vertical="center" wrapText="1"/>
      <protection/>
    </xf>
    <xf numFmtId="0" fontId="4" fillId="36" borderId="30" xfId="33" applyFont="1" applyFill="1" applyBorder="1" applyAlignment="1">
      <alignment horizontal="left" vertical="center" wrapText="1"/>
      <protection/>
    </xf>
    <xf numFmtId="0" fontId="4" fillId="36" borderId="42" xfId="33" applyFont="1" applyFill="1" applyBorder="1" applyAlignment="1">
      <alignment horizontal="left" vertical="center" wrapText="1"/>
      <protection/>
    </xf>
    <xf numFmtId="0" fontId="4" fillId="36" borderId="24" xfId="33" applyFont="1" applyFill="1" applyBorder="1" applyAlignment="1">
      <alignment horizontal="left" vertical="center" wrapText="1"/>
      <protection/>
    </xf>
    <xf numFmtId="0" fontId="4" fillId="36" borderId="32" xfId="33" applyFont="1" applyFill="1" applyBorder="1" applyAlignment="1">
      <alignment horizontal="left" vertical="center" wrapText="1"/>
      <protection/>
    </xf>
    <xf numFmtId="0" fontId="4" fillId="36" borderId="23" xfId="33" applyFont="1" applyFill="1" applyBorder="1" applyAlignment="1">
      <alignment horizontal="left" vertical="center" wrapText="1"/>
      <protection/>
    </xf>
    <xf numFmtId="0" fontId="5" fillId="33" borderId="29" xfId="33" applyFont="1" applyFill="1" applyBorder="1" applyAlignment="1">
      <alignment horizontal="left" vertical="center" wrapText="1"/>
      <protection/>
    </xf>
    <xf numFmtId="0" fontId="5" fillId="33" borderId="30" xfId="33" applyFont="1" applyFill="1" applyBorder="1" applyAlignment="1">
      <alignment horizontal="left" vertical="center" wrapText="1"/>
      <protection/>
    </xf>
    <xf numFmtId="0" fontId="5" fillId="33" borderId="42" xfId="33" applyFont="1" applyFill="1" applyBorder="1" applyAlignment="1">
      <alignment horizontal="left" vertical="center" wrapText="1"/>
      <protection/>
    </xf>
    <xf numFmtId="0" fontId="5" fillId="33" borderId="24" xfId="33" applyFont="1" applyFill="1" applyBorder="1" applyAlignment="1">
      <alignment horizontal="left" vertical="center" wrapText="1"/>
      <protection/>
    </xf>
    <xf numFmtId="0" fontId="5" fillId="33" borderId="32" xfId="33" applyFont="1" applyFill="1" applyBorder="1" applyAlignment="1">
      <alignment horizontal="left" vertical="center" wrapText="1"/>
      <protection/>
    </xf>
    <xf numFmtId="0" fontId="5" fillId="33" borderId="23" xfId="33" applyFont="1" applyFill="1" applyBorder="1" applyAlignment="1">
      <alignment horizontal="left" vertical="center" wrapText="1"/>
      <protection/>
    </xf>
    <xf numFmtId="0" fontId="4" fillId="35" borderId="25" xfId="33" applyFont="1" applyFill="1" applyBorder="1">
      <alignment/>
      <protection/>
    </xf>
    <xf numFmtId="0" fontId="4" fillId="35" borderId="34" xfId="33" applyFont="1" applyFill="1" applyBorder="1">
      <alignment/>
      <protection/>
    </xf>
    <xf numFmtId="0" fontId="4" fillId="36" borderId="17" xfId="33" applyFont="1" applyFill="1" applyBorder="1" applyAlignment="1">
      <alignment horizontal="left" vertical="center" wrapText="1"/>
      <protection/>
    </xf>
    <xf numFmtId="0" fontId="4" fillId="36" borderId="0" xfId="33" applyFont="1" applyFill="1" applyBorder="1" applyAlignment="1">
      <alignment horizontal="left" vertical="center" wrapText="1"/>
      <protection/>
    </xf>
    <xf numFmtId="0" fontId="4" fillId="35" borderId="25" xfId="33" applyFont="1" applyFill="1" applyBorder="1" applyAlignment="1">
      <alignment horizontal="left" vertical="center" wrapText="1"/>
      <protection/>
    </xf>
    <xf numFmtId="0" fontId="4" fillId="35" borderId="34" xfId="33" applyFont="1" applyFill="1" applyBorder="1" applyAlignment="1">
      <alignment horizontal="left" vertical="center" wrapText="1"/>
      <protection/>
    </xf>
    <xf numFmtId="0" fontId="4" fillId="35" borderId="20" xfId="33" applyFont="1" applyFill="1" applyBorder="1" applyAlignment="1">
      <alignment horizontal="left" vertical="center" wrapText="1"/>
      <protection/>
    </xf>
    <xf numFmtId="0" fontId="5" fillId="33" borderId="17" xfId="33" applyFont="1" applyFill="1" applyBorder="1" applyAlignment="1">
      <alignment horizontal="left" vertical="center" wrapText="1"/>
      <protection/>
    </xf>
    <xf numFmtId="0" fontId="5" fillId="33" borderId="0" xfId="33" applyFont="1" applyFill="1" applyBorder="1" applyAlignment="1">
      <alignment horizontal="left" vertical="center" wrapText="1"/>
      <protection/>
    </xf>
    <xf numFmtId="0" fontId="4" fillId="36" borderId="25" xfId="33" applyFont="1" applyFill="1" applyBorder="1" applyAlignment="1">
      <alignment horizontal="left" vertical="center" wrapText="1"/>
      <protection/>
    </xf>
    <xf numFmtId="0" fontId="4" fillId="36" borderId="34" xfId="33" applyFont="1" applyFill="1" applyBorder="1" applyAlignment="1">
      <alignment horizontal="left" vertical="center" wrapText="1"/>
      <protection/>
    </xf>
    <xf numFmtId="0" fontId="4" fillId="36" borderId="20" xfId="33" applyFont="1" applyFill="1" applyBorder="1" applyAlignment="1">
      <alignment horizontal="left" vertical="center" wrapText="1"/>
      <protection/>
    </xf>
    <xf numFmtId="0" fontId="0" fillId="0" borderId="34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5" fillId="33" borderId="25" xfId="33" applyFont="1" applyFill="1" applyBorder="1">
      <alignment/>
      <protection/>
    </xf>
    <xf numFmtId="0" fontId="5" fillId="33" borderId="34" xfId="33" applyFont="1" applyFill="1" applyBorder="1">
      <alignment/>
      <protection/>
    </xf>
    <xf numFmtId="0" fontId="5" fillId="33" borderId="20" xfId="33" applyFont="1" applyFill="1" applyBorder="1">
      <alignment/>
      <protection/>
    </xf>
    <xf numFmtId="0" fontId="6" fillId="35" borderId="25" xfId="33" applyFont="1" applyFill="1" applyBorder="1">
      <alignment/>
      <protection/>
    </xf>
    <xf numFmtId="0" fontId="6" fillId="35" borderId="34" xfId="33" applyFont="1" applyFill="1" applyBorder="1">
      <alignment/>
      <protection/>
    </xf>
    <xf numFmtId="0" fontId="6" fillId="35" borderId="20" xfId="33" applyFont="1" applyFill="1" applyBorder="1">
      <alignment/>
      <protection/>
    </xf>
    <xf numFmtId="0" fontId="5" fillId="34" borderId="25" xfId="33" applyFont="1" applyFill="1" applyBorder="1">
      <alignment/>
      <protection/>
    </xf>
    <xf numFmtId="0" fontId="5" fillId="34" borderId="34" xfId="33" applyFont="1" applyFill="1" applyBorder="1">
      <alignment/>
      <protection/>
    </xf>
    <xf numFmtId="0" fontId="5" fillId="34" borderId="20" xfId="33" applyFont="1" applyFill="1" applyBorder="1">
      <alignment/>
      <protection/>
    </xf>
    <xf numFmtId="0" fontId="8" fillId="33" borderId="24" xfId="0" applyFont="1" applyFill="1" applyBorder="1" applyAlignment="1">
      <alignment horizontal="left" vertical="center" wrapText="1"/>
    </xf>
    <xf numFmtId="0" fontId="8" fillId="33" borderId="32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horizontal="left" vertical="center" wrapText="1"/>
    </xf>
    <xf numFmtId="0" fontId="4" fillId="36" borderId="25" xfId="33" applyFont="1" applyFill="1" applyBorder="1" applyAlignment="1">
      <alignment horizontal="left" wrapText="1"/>
      <protection/>
    </xf>
    <xf numFmtId="0" fontId="4" fillId="36" borderId="34" xfId="33" applyFont="1" applyFill="1" applyBorder="1" applyAlignment="1">
      <alignment horizontal="left" wrapText="1"/>
      <protection/>
    </xf>
    <xf numFmtId="0" fontId="4" fillId="36" borderId="20" xfId="33" applyFont="1" applyFill="1" applyBorder="1" applyAlignment="1">
      <alignment horizontal="left" wrapText="1"/>
      <protection/>
    </xf>
    <xf numFmtId="0" fontId="10" fillId="33" borderId="25" xfId="33" applyFont="1" applyFill="1" applyBorder="1" applyAlignment="1">
      <alignment horizontal="center" vertical="center"/>
      <protection/>
    </xf>
    <xf numFmtId="0" fontId="10" fillId="33" borderId="20" xfId="33" applyFont="1" applyFill="1" applyBorder="1" applyAlignment="1">
      <alignment horizontal="center" vertical="center"/>
      <protection/>
    </xf>
    <xf numFmtId="0" fontId="10" fillId="33" borderId="34" xfId="33" applyFont="1" applyFill="1" applyBorder="1" applyAlignment="1">
      <alignment horizontal="center" vertical="center"/>
      <protection/>
    </xf>
    <xf numFmtId="0" fontId="10" fillId="33" borderId="11" xfId="33" applyFont="1" applyFill="1" applyBorder="1" applyAlignment="1">
      <alignment horizontal="center"/>
      <protection/>
    </xf>
    <xf numFmtId="0" fontId="10" fillId="33" borderId="25" xfId="33" applyFont="1" applyFill="1" applyBorder="1" applyAlignment="1">
      <alignment horizontal="center"/>
      <protection/>
    </xf>
    <xf numFmtId="0" fontId="18" fillId="35" borderId="11" xfId="33" applyFont="1" applyFill="1" applyBorder="1" applyAlignment="1">
      <alignment horizontal="center"/>
      <protection/>
    </xf>
    <xf numFmtId="0" fontId="18" fillId="35" borderId="25" xfId="33" applyFont="1" applyFill="1" applyBorder="1" applyAlignment="1">
      <alignment horizontal="center"/>
      <protection/>
    </xf>
    <xf numFmtId="0" fontId="10" fillId="33" borderId="11" xfId="33" applyFont="1" applyFill="1" applyBorder="1" applyAlignment="1">
      <alignment horizontal="center" vertical="center"/>
      <protection/>
    </xf>
    <xf numFmtId="0" fontId="10" fillId="33" borderId="44" xfId="33" applyFont="1" applyFill="1" applyBorder="1" applyAlignment="1">
      <alignment horizontal="center"/>
      <protection/>
    </xf>
    <xf numFmtId="0" fontId="10" fillId="37" borderId="21" xfId="33" applyFont="1" applyFill="1" applyBorder="1" applyAlignment="1">
      <alignment horizontal="center"/>
      <protection/>
    </xf>
    <xf numFmtId="0" fontId="17" fillId="33" borderId="11" xfId="33" applyFont="1" applyFill="1" applyBorder="1" applyAlignment="1">
      <alignment horizontal="center"/>
      <protection/>
    </xf>
    <xf numFmtId="0" fontId="17" fillId="33" borderId="25" xfId="33" applyFont="1" applyFill="1" applyBorder="1" applyAlignment="1">
      <alignment horizontal="center"/>
      <protection/>
    </xf>
    <xf numFmtId="0" fontId="5" fillId="33" borderId="25" xfId="33" applyFont="1" applyFill="1" applyBorder="1" applyAlignment="1">
      <alignment vertical="top" wrapText="1"/>
      <protection/>
    </xf>
    <xf numFmtId="0" fontId="5" fillId="33" borderId="34" xfId="33" applyFont="1" applyFill="1" applyBorder="1" applyAlignment="1">
      <alignment vertical="top" wrapText="1"/>
      <protection/>
    </xf>
    <xf numFmtId="0" fontId="5" fillId="33" borderId="20" xfId="33" applyFont="1" applyFill="1" applyBorder="1" applyAlignment="1">
      <alignment vertical="top" wrapText="1"/>
      <protection/>
    </xf>
    <xf numFmtId="0" fontId="4" fillId="35" borderId="25" xfId="33" applyFont="1" applyFill="1" applyBorder="1" applyAlignment="1">
      <alignment horizontal="left"/>
      <protection/>
    </xf>
    <xf numFmtId="0" fontId="4" fillId="35" borderId="34" xfId="33" applyFont="1" applyFill="1" applyBorder="1" applyAlignment="1">
      <alignment horizontal="left"/>
      <protection/>
    </xf>
    <xf numFmtId="0" fontId="4" fillId="35" borderId="20" xfId="33" applyFont="1" applyFill="1" applyBorder="1" applyAlignment="1">
      <alignment horizontal="left"/>
      <protection/>
    </xf>
    <xf numFmtId="0" fontId="10" fillId="36" borderId="25" xfId="33" applyFont="1" applyFill="1" applyBorder="1" applyAlignment="1">
      <alignment horizontal="left" wrapText="1"/>
      <protection/>
    </xf>
    <xf numFmtId="0" fontId="10" fillId="36" borderId="34" xfId="33" applyFont="1" applyFill="1" applyBorder="1" applyAlignment="1">
      <alignment horizontal="left" wrapText="1"/>
      <protection/>
    </xf>
    <xf numFmtId="0" fontId="10" fillId="36" borderId="20" xfId="33" applyFont="1" applyFill="1" applyBorder="1" applyAlignment="1">
      <alignment horizontal="left" wrapText="1"/>
      <protection/>
    </xf>
    <xf numFmtId="0" fontId="4" fillId="36" borderId="11" xfId="33" applyFont="1" applyFill="1" applyBorder="1" applyAlignment="1">
      <alignment horizontal="center" vertical="center"/>
      <protection/>
    </xf>
    <xf numFmtId="0" fontId="4" fillId="33" borderId="11" xfId="33" applyFont="1" applyFill="1" applyBorder="1" applyAlignment="1">
      <alignment horizontal="center" vertical="center" textRotation="90"/>
      <protection/>
    </xf>
    <xf numFmtId="0" fontId="11" fillId="33" borderId="11" xfId="33" applyFont="1" applyFill="1" applyBorder="1" applyAlignment="1">
      <alignment horizontal="center" vertical="center" textRotation="90" wrapText="1"/>
      <protection/>
    </xf>
    <xf numFmtId="0" fontId="12" fillId="33" borderId="11" xfId="33" applyFont="1" applyFill="1" applyBorder="1" applyAlignment="1">
      <alignment horizontal="center" wrapText="1"/>
      <protection/>
    </xf>
    <xf numFmtId="0" fontId="13" fillId="33" borderId="11" xfId="33" applyFont="1" applyFill="1" applyBorder="1" applyAlignment="1">
      <alignment horizontal="center" vertical="top" wrapText="1"/>
      <protection/>
    </xf>
    <xf numFmtId="0" fontId="10" fillId="36" borderId="25" xfId="33" applyFont="1" applyFill="1" applyBorder="1">
      <alignment/>
      <protection/>
    </xf>
    <xf numFmtId="0" fontId="10" fillId="36" borderId="34" xfId="33" applyFont="1" applyFill="1" applyBorder="1">
      <alignment/>
      <protection/>
    </xf>
    <xf numFmtId="0" fontId="10" fillId="36" borderId="20" xfId="33" applyFont="1" applyFill="1" applyBorder="1">
      <alignment/>
      <protection/>
    </xf>
    <xf numFmtId="0" fontId="4" fillId="33" borderId="29" xfId="33" applyFont="1" applyFill="1" applyBorder="1" applyAlignment="1">
      <alignment horizontal="center" vertical="center" wrapText="1"/>
      <protection/>
    </xf>
    <xf numFmtId="0" fontId="4" fillId="33" borderId="30" xfId="33" applyFont="1" applyFill="1" applyBorder="1" applyAlignment="1">
      <alignment horizontal="center" vertical="center" wrapText="1"/>
      <protection/>
    </xf>
    <xf numFmtId="0" fontId="4" fillId="33" borderId="42" xfId="33" applyFont="1" applyFill="1" applyBorder="1" applyAlignment="1">
      <alignment horizontal="center" vertical="center" wrapText="1"/>
      <protection/>
    </xf>
    <xf numFmtId="0" fontId="4" fillId="33" borderId="17" xfId="33" applyFont="1" applyFill="1" applyBorder="1" applyAlignment="1">
      <alignment horizontal="center" vertical="center" wrapText="1"/>
      <protection/>
    </xf>
    <xf numFmtId="0" fontId="4" fillId="33" borderId="0" xfId="33" applyFont="1" applyFill="1" applyBorder="1" applyAlignment="1">
      <alignment horizontal="center" vertical="center" wrapText="1"/>
      <protection/>
    </xf>
    <xf numFmtId="0" fontId="4" fillId="33" borderId="37" xfId="33" applyFont="1" applyFill="1" applyBorder="1" applyAlignment="1">
      <alignment horizontal="center" vertical="center" wrapText="1"/>
      <protection/>
    </xf>
    <xf numFmtId="0" fontId="4" fillId="33" borderId="24" xfId="33" applyFont="1" applyFill="1" applyBorder="1" applyAlignment="1">
      <alignment horizontal="center" vertical="center" wrapText="1"/>
      <protection/>
    </xf>
    <xf numFmtId="0" fontId="4" fillId="33" borderId="32" xfId="33" applyFont="1" applyFill="1" applyBorder="1" applyAlignment="1">
      <alignment horizontal="center" vertical="center" wrapText="1"/>
      <protection/>
    </xf>
    <xf numFmtId="0" fontId="4" fillId="33" borderId="23" xfId="33" applyFont="1" applyFill="1" applyBorder="1" applyAlignment="1">
      <alignment horizontal="center" vertical="center" wrapText="1"/>
      <protection/>
    </xf>
    <xf numFmtId="0" fontId="10" fillId="33" borderId="25" xfId="33" applyFont="1" applyFill="1" applyBorder="1" applyAlignment="1">
      <alignment horizontal="right" vertical="center" wrapText="1"/>
      <protection/>
    </xf>
    <xf numFmtId="0" fontId="10" fillId="33" borderId="34" xfId="33" applyFont="1" applyFill="1" applyBorder="1" applyAlignment="1">
      <alignment horizontal="right" vertical="center" wrapText="1"/>
      <protection/>
    </xf>
    <xf numFmtId="0" fontId="10" fillId="33" borderId="20" xfId="33" applyFont="1" applyFill="1" applyBorder="1" applyAlignment="1">
      <alignment horizontal="right" vertical="center" wrapText="1"/>
      <protection/>
    </xf>
    <xf numFmtId="0" fontId="4" fillId="33" borderId="0" xfId="33" applyFont="1" applyFill="1" applyBorder="1" applyAlignment="1">
      <alignment horizontal="center" vertical="center"/>
      <protection/>
    </xf>
    <xf numFmtId="0" fontId="4" fillId="33" borderId="32" xfId="33" applyFont="1" applyFill="1" applyBorder="1" applyAlignment="1">
      <alignment horizontal="center"/>
      <protection/>
    </xf>
    <xf numFmtId="0" fontId="5" fillId="33" borderId="0" xfId="33" applyFont="1" applyFill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4" fillId="33" borderId="11" xfId="33" applyFont="1" applyFill="1" applyBorder="1" applyAlignment="1">
      <alignment horizontal="center"/>
      <protection/>
    </xf>
    <xf numFmtId="0" fontId="8" fillId="33" borderId="29" xfId="0" applyFont="1" applyFill="1" applyBorder="1" applyAlignment="1">
      <alignment/>
    </xf>
    <xf numFmtId="0" fontId="8" fillId="33" borderId="45" xfId="0" applyFont="1" applyFill="1" applyBorder="1" applyAlignment="1">
      <alignment/>
    </xf>
    <xf numFmtId="0" fontId="8" fillId="33" borderId="46" xfId="0" applyFont="1" applyFill="1" applyBorder="1" applyAlignment="1">
      <alignment/>
    </xf>
    <xf numFmtId="0" fontId="8" fillId="33" borderId="47" xfId="0" applyFont="1" applyFill="1" applyBorder="1" applyAlignment="1">
      <alignment/>
    </xf>
    <xf numFmtId="0" fontId="9" fillId="33" borderId="11" xfId="33" applyFont="1" applyFill="1" applyBorder="1" applyAlignment="1">
      <alignment horizontal="center" vertical="center" textRotation="90" wrapText="1"/>
      <protection/>
    </xf>
    <xf numFmtId="0" fontId="13" fillId="33" borderId="11" xfId="33" applyFont="1" applyFill="1" applyBorder="1" applyAlignment="1">
      <alignment horizontal="center" wrapText="1"/>
      <protection/>
    </xf>
    <xf numFmtId="0" fontId="12" fillId="33" borderId="11" xfId="33" applyFont="1" applyFill="1" applyBorder="1" applyAlignment="1">
      <alignment horizontal="center" vertical="center" textRotation="90"/>
      <protection/>
    </xf>
    <xf numFmtId="0" fontId="12" fillId="33" borderId="11" xfId="33" applyFont="1" applyFill="1" applyBorder="1" applyAlignment="1">
      <alignment horizontal="center" vertical="center" textRotation="90" wrapText="1"/>
      <protection/>
    </xf>
    <xf numFmtId="0" fontId="14" fillId="33" borderId="11" xfId="33" applyFont="1" applyFill="1" applyBorder="1" applyAlignment="1">
      <alignment horizontal="center" wrapText="1"/>
      <protection/>
    </xf>
    <xf numFmtId="0" fontId="8" fillId="37" borderId="48" xfId="0" applyFont="1" applyFill="1" applyBorder="1" applyAlignment="1">
      <alignment horizontal="center"/>
    </xf>
    <xf numFmtId="0" fontId="8" fillId="37" borderId="35" xfId="0" applyFont="1" applyFill="1" applyBorder="1" applyAlignment="1">
      <alignment horizontal="center"/>
    </xf>
    <xf numFmtId="0" fontId="10" fillId="36" borderId="11" xfId="33" applyFont="1" applyFill="1" applyBorder="1" applyAlignment="1">
      <alignment horizontal="center" vertical="center"/>
      <protection/>
    </xf>
    <xf numFmtId="0" fontId="6" fillId="39" borderId="49" xfId="0" applyFont="1" applyFill="1" applyBorder="1" applyAlignment="1">
      <alignment horizontal="center"/>
    </xf>
    <xf numFmtId="0" fontId="6" fillId="39" borderId="35" xfId="0" applyFont="1" applyFill="1" applyBorder="1" applyAlignment="1">
      <alignment horizontal="center"/>
    </xf>
    <xf numFmtId="0" fontId="16" fillId="35" borderId="11" xfId="33" applyFont="1" applyFill="1" applyBorder="1" applyAlignment="1">
      <alignment horizontal="center"/>
      <protection/>
    </xf>
    <xf numFmtId="0" fontId="16" fillId="35" borderId="25" xfId="33" applyFont="1" applyFill="1" applyBorder="1" applyAlignment="1">
      <alignment horizontal="center"/>
      <protection/>
    </xf>
    <xf numFmtId="0" fontId="8" fillId="33" borderId="48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40" borderId="26" xfId="0" applyFont="1" applyFill="1" applyBorder="1" applyAlignment="1">
      <alignment horizontal="center"/>
    </xf>
    <xf numFmtId="0" fontId="8" fillId="40" borderId="50" xfId="0" applyFont="1" applyFill="1" applyBorder="1" applyAlignment="1">
      <alignment horizontal="center"/>
    </xf>
    <xf numFmtId="14" fontId="17" fillId="33" borderId="11" xfId="33" applyNumberFormat="1" applyFont="1" applyFill="1" applyBorder="1" applyAlignment="1">
      <alignment horizontal="center"/>
      <protection/>
    </xf>
    <xf numFmtId="14" fontId="17" fillId="33" borderId="25" xfId="33" applyNumberFormat="1" applyFont="1" applyFill="1" applyBorder="1" applyAlignment="1">
      <alignment horizontal="center"/>
      <protection/>
    </xf>
    <xf numFmtId="0" fontId="8" fillId="33" borderId="51" xfId="0" applyFont="1" applyFill="1" applyBorder="1" applyAlignment="1">
      <alignment horizontal="center"/>
    </xf>
    <xf numFmtId="0" fontId="8" fillId="33" borderId="52" xfId="0" applyFont="1" applyFill="1" applyBorder="1" applyAlignment="1">
      <alignment horizontal="center"/>
    </xf>
    <xf numFmtId="0" fontId="6" fillId="39" borderId="38" xfId="0" applyFont="1" applyFill="1" applyBorder="1" applyAlignment="1">
      <alignment horizontal="center"/>
    </xf>
    <xf numFmtId="0" fontId="6" fillId="39" borderId="39" xfId="0" applyFont="1" applyFill="1" applyBorder="1" applyAlignment="1">
      <alignment horizontal="center"/>
    </xf>
    <xf numFmtId="0" fontId="8" fillId="39" borderId="21" xfId="0" applyFont="1" applyFill="1" applyBorder="1" applyAlignment="1">
      <alignment horizontal="center"/>
    </xf>
    <xf numFmtId="0" fontId="10" fillId="36" borderId="11" xfId="33" applyFont="1" applyFill="1" applyBorder="1" applyAlignment="1">
      <alignment horizontal="center"/>
      <protection/>
    </xf>
    <xf numFmtId="0" fontId="6" fillId="37" borderId="48" xfId="0" applyFont="1" applyFill="1" applyBorder="1" applyAlignment="1">
      <alignment horizontal="center"/>
    </xf>
    <xf numFmtId="0" fontId="6" fillId="37" borderId="35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40" borderId="21" xfId="0" applyFont="1" applyFill="1" applyBorder="1" applyAlignment="1">
      <alignment horizontal="center"/>
    </xf>
    <xf numFmtId="0" fontId="8" fillId="40" borderId="18" xfId="0" applyFont="1" applyFill="1" applyBorder="1" applyAlignment="1">
      <alignment horizontal="center"/>
    </xf>
    <xf numFmtId="0" fontId="8" fillId="40" borderId="53" xfId="0" applyFont="1" applyFill="1" applyBorder="1" applyAlignment="1">
      <alignment horizontal="center"/>
    </xf>
    <xf numFmtId="0" fontId="8" fillId="40" borderId="0" xfId="0" applyFont="1" applyFill="1" applyBorder="1" applyAlignment="1">
      <alignment horizontal="center"/>
    </xf>
    <xf numFmtId="0" fontId="8" fillId="40" borderId="41" xfId="0" applyFont="1" applyFill="1" applyBorder="1" applyAlignment="1">
      <alignment horizontal="center"/>
    </xf>
    <xf numFmtId="0" fontId="5" fillId="34" borderId="44" xfId="33" applyFont="1" applyFill="1" applyBorder="1" applyAlignment="1">
      <alignment horizontal="center" vertical="center"/>
      <protection/>
    </xf>
    <xf numFmtId="0" fontId="5" fillId="34" borderId="13" xfId="33" applyFont="1" applyFill="1" applyBorder="1" applyAlignment="1">
      <alignment horizontal="center" vertical="center"/>
      <protection/>
    </xf>
    <xf numFmtId="0" fontId="13" fillId="33" borderId="44" xfId="33" applyFont="1" applyFill="1" applyBorder="1" applyAlignment="1">
      <alignment horizontal="center" vertical="center"/>
      <protection/>
    </xf>
    <xf numFmtId="0" fontId="13" fillId="33" borderId="13" xfId="33" applyFont="1" applyFill="1" applyBorder="1" applyAlignment="1">
      <alignment horizontal="center" vertical="center"/>
      <protection/>
    </xf>
    <xf numFmtId="0" fontId="8" fillId="33" borderId="54" xfId="0" applyFont="1" applyFill="1" applyBorder="1" applyAlignment="1">
      <alignment horizontal="center"/>
    </xf>
    <xf numFmtId="0" fontId="8" fillId="33" borderId="55" xfId="0" applyFont="1" applyFill="1" applyBorder="1" applyAlignment="1">
      <alignment horizontal="center"/>
    </xf>
    <xf numFmtId="0" fontId="6" fillId="37" borderId="56" xfId="0" applyFont="1" applyFill="1" applyBorder="1" applyAlignment="1">
      <alignment horizontal="center"/>
    </xf>
    <xf numFmtId="0" fontId="6" fillId="37" borderId="50" xfId="0" applyFont="1" applyFill="1" applyBorder="1" applyAlignment="1">
      <alignment horizontal="center"/>
    </xf>
    <xf numFmtId="0" fontId="6" fillId="37" borderId="27" xfId="0" applyFont="1" applyFill="1" applyBorder="1" applyAlignment="1">
      <alignment horizontal="center"/>
    </xf>
    <xf numFmtId="0" fontId="6" fillId="37" borderId="57" xfId="0" applyFont="1" applyFill="1" applyBorder="1" applyAlignment="1">
      <alignment horizontal="center"/>
    </xf>
    <xf numFmtId="0" fontId="4" fillId="36" borderId="11" xfId="33" applyFont="1" applyFill="1" applyBorder="1" applyAlignment="1">
      <alignment horizontal="left" vertical="center"/>
      <protection/>
    </xf>
    <xf numFmtId="0" fontId="10" fillId="36" borderId="21" xfId="33" applyFont="1" applyFill="1" applyBorder="1" applyAlignment="1">
      <alignment horizontal="center" vertical="center"/>
      <protection/>
    </xf>
    <xf numFmtId="0" fontId="4" fillId="36" borderId="20" xfId="33" applyFont="1" applyFill="1" applyBorder="1" applyAlignment="1">
      <alignment horizontal="center" vertical="center"/>
      <protection/>
    </xf>
    <xf numFmtId="0" fontId="6" fillId="39" borderId="21" xfId="0" applyFont="1" applyFill="1" applyBorder="1" applyAlignment="1">
      <alignment horizontal="center"/>
    </xf>
    <xf numFmtId="0" fontId="5" fillId="33" borderId="11" xfId="33" applyFont="1" applyFill="1" applyBorder="1" applyAlignment="1">
      <alignment horizontal="left" vertical="center"/>
      <protection/>
    </xf>
    <xf numFmtId="0" fontId="17" fillId="33" borderId="21" xfId="33" applyFont="1" applyFill="1" applyBorder="1" applyAlignment="1">
      <alignment horizontal="center" vertical="center"/>
      <protection/>
    </xf>
    <xf numFmtId="0" fontId="5" fillId="34" borderId="20" xfId="33" applyFont="1" applyFill="1" applyBorder="1" applyAlignment="1">
      <alignment horizontal="center" vertical="center"/>
      <protection/>
    </xf>
    <xf numFmtId="0" fontId="13" fillId="33" borderId="11" xfId="33" applyFont="1" applyFill="1" applyBorder="1" applyAlignment="1">
      <alignment horizontal="center" vertical="center"/>
      <protection/>
    </xf>
    <xf numFmtId="0" fontId="13" fillId="34" borderId="11" xfId="33" applyFont="1" applyFill="1" applyBorder="1" applyAlignment="1">
      <alignment horizontal="center" vertical="center"/>
      <protection/>
    </xf>
    <xf numFmtId="0" fontId="17" fillId="33" borderId="35" xfId="33" applyFont="1" applyFill="1" applyBorder="1" applyAlignment="1">
      <alignment horizontal="center" vertical="center"/>
      <protection/>
    </xf>
    <xf numFmtId="0" fontId="4" fillId="36" borderId="21" xfId="33" applyFont="1" applyFill="1" applyBorder="1" applyAlignment="1">
      <alignment horizontal="center" vertical="center"/>
      <protection/>
    </xf>
    <xf numFmtId="0" fontId="5" fillId="33" borderId="43" xfId="33" applyFont="1" applyFill="1" applyBorder="1" applyAlignment="1">
      <alignment horizontal="left" vertical="center" wrapText="1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13" fillId="33" borderId="22" xfId="33" applyFont="1" applyFill="1" applyBorder="1" applyAlignment="1">
      <alignment horizontal="center" vertical="center"/>
      <protection/>
    </xf>
    <xf numFmtId="0" fontId="13" fillId="33" borderId="51" xfId="33" applyFont="1" applyFill="1" applyBorder="1" applyAlignment="1">
      <alignment horizontal="center" vertical="center"/>
      <protection/>
    </xf>
    <xf numFmtId="0" fontId="13" fillId="33" borderId="21" xfId="33" applyFont="1" applyFill="1" applyBorder="1" applyAlignment="1">
      <alignment horizontal="center" vertical="center"/>
      <protection/>
    </xf>
    <xf numFmtId="0" fontId="13" fillId="33" borderId="58" xfId="33" applyFont="1" applyFill="1" applyBorder="1" applyAlignment="1">
      <alignment horizontal="center" vertical="center"/>
      <protection/>
    </xf>
    <xf numFmtId="0" fontId="13" fillId="34" borderId="21" xfId="33" applyFont="1" applyFill="1" applyBorder="1" applyAlignment="1">
      <alignment horizontal="center" vertical="center"/>
      <protection/>
    </xf>
    <xf numFmtId="0" fontId="13" fillId="34" borderId="58" xfId="33" applyFont="1" applyFill="1" applyBorder="1" applyAlignment="1">
      <alignment horizontal="center" vertical="center"/>
      <protection/>
    </xf>
    <xf numFmtId="0" fontId="8" fillId="40" borderId="58" xfId="0" applyFont="1" applyFill="1" applyBorder="1" applyAlignment="1">
      <alignment horizontal="center"/>
    </xf>
    <xf numFmtId="0" fontId="5" fillId="34" borderId="21" xfId="33" applyFont="1" applyFill="1" applyBorder="1" applyAlignment="1">
      <alignment horizontal="center" vertical="center"/>
      <protection/>
    </xf>
    <xf numFmtId="0" fontId="5" fillId="34" borderId="58" xfId="33" applyFont="1" applyFill="1" applyBorder="1" applyAlignment="1">
      <alignment horizontal="center" vertical="center"/>
      <protection/>
    </xf>
    <xf numFmtId="0" fontId="8" fillId="40" borderId="22" xfId="0" applyFont="1" applyFill="1" applyBorder="1" applyAlignment="1">
      <alignment horizontal="center"/>
    </xf>
    <xf numFmtId="0" fontId="8" fillId="40" borderId="35" xfId="0" applyFont="1" applyFill="1" applyBorder="1" applyAlignment="1">
      <alignment horizontal="center"/>
    </xf>
    <xf numFmtId="0" fontId="10" fillId="36" borderId="13" xfId="33" applyFont="1" applyFill="1" applyBorder="1" applyAlignment="1">
      <alignment horizontal="center" vertical="center"/>
      <protection/>
    </xf>
    <xf numFmtId="0" fontId="6" fillId="39" borderId="40" xfId="0" applyFont="1" applyFill="1" applyBorder="1" applyAlignment="1">
      <alignment horizontal="center"/>
    </xf>
    <xf numFmtId="0" fontId="6" fillId="39" borderId="0" xfId="0" applyFont="1" applyFill="1" applyBorder="1" applyAlignment="1">
      <alignment horizontal="center"/>
    </xf>
    <xf numFmtId="0" fontId="6" fillId="39" borderId="41" xfId="0" applyFont="1" applyFill="1" applyBorder="1" applyAlignment="1">
      <alignment horizontal="center"/>
    </xf>
    <xf numFmtId="0" fontId="8" fillId="40" borderId="59" xfId="0" applyFont="1" applyFill="1" applyBorder="1" applyAlignment="1">
      <alignment horizontal="center"/>
    </xf>
    <xf numFmtId="0" fontId="8" fillId="40" borderId="60" xfId="0" applyFont="1" applyFill="1" applyBorder="1" applyAlignment="1">
      <alignment horizontal="center"/>
    </xf>
    <xf numFmtId="0" fontId="8" fillId="40" borderId="61" xfId="0" applyFont="1" applyFill="1" applyBorder="1" applyAlignment="1">
      <alignment horizontal="center"/>
    </xf>
    <xf numFmtId="0" fontId="8" fillId="40" borderId="62" xfId="0" applyFont="1" applyFill="1" applyBorder="1" applyAlignment="1">
      <alignment horizontal="center"/>
    </xf>
    <xf numFmtId="0" fontId="16" fillId="33" borderId="11" xfId="33" applyFont="1" applyFill="1" applyBorder="1" applyAlignment="1">
      <alignment horizontal="center" vertical="center"/>
      <protection/>
    </xf>
    <xf numFmtId="0" fontId="17" fillId="33" borderId="11" xfId="33" applyFont="1" applyFill="1" applyBorder="1" applyAlignment="1">
      <alignment horizontal="center" vertical="center"/>
      <protection/>
    </xf>
    <xf numFmtId="0" fontId="17" fillId="33" borderId="25" xfId="33" applyFont="1" applyFill="1" applyBorder="1" applyAlignment="1">
      <alignment horizontal="center" vertical="center"/>
      <protection/>
    </xf>
    <xf numFmtId="0" fontId="13" fillId="33" borderId="25" xfId="33" applyFont="1" applyFill="1" applyBorder="1" applyAlignment="1">
      <alignment horizontal="center" vertical="center"/>
      <protection/>
    </xf>
    <xf numFmtId="0" fontId="8" fillId="33" borderId="63" xfId="0" applyFont="1" applyFill="1" applyBorder="1" applyAlignment="1">
      <alignment horizontal="center"/>
    </xf>
    <xf numFmtId="0" fontId="8" fillId="33" borderId="64" xfId="0" applyFont="1" applyFill="1" applyBorder="1" applyAlignment="1">
      <alignment horizontal="center"/>
    </xf>
    <xf numFmtId="0" fontId="8" fillId="33" borderId="65" xfId="0" applyFont="1" applyFill="1" applyBorder="1" applyAlignment="1">
      <alignment horizontal="center"/>
    </xf>
    <xf numFmtId="0" fontId="8" fillId="33" borderId="66" xfId="0" applyFont="1" applyFill="1" applyBorder="1" applyAlignment="1">
      <alignment horizontal="center"/>
    </xf>
    <xf numFmtId="0" fontId="8" fillId="33" borderId="67" xfId="0" applyFont="1" applyFill="1" applyBorder="1" applyAlignment="1">
      <alignment horizontal="center"/>
    </xf>
    <xf numFmtId="0" fontId="8" fillId="33" borderId="68" xfId="0" applyFont="1" applyFill="1" applyBorder="1" applyAlignment="1">
      <alignment horizontal="center"/>
    </xf>
    <xf numFmtId="0" fontId="6" fillId="39" borderId="18" xfId="0" applyFont="1" applyFill="1" applyBorder="1" applyAlignment="1">
      <alignment horizontal="center"/>
    </xf>
    <xf numFmtId="0" fontId="6" fillId="39" borderId="53" xfId="0" applyFont="1" applyFill="1" applyBorder="1" applyAlignment="1">
      <alignment horizontal="center"/>
    </xf>
    <xf numFmtId="0" fontId="4" fillId="36" borderId="13" xfId="33" applyFont="1" applyFill="1" applyBorder="1" applyAlignment="1">
      <alignment horizontal="center" vertical="center"/>
      <protection/>
    </xf>
    <xf numFmtId="0" fontId="6" fillId="39" borderId="69" xfId="0" applyFont="1" applyFill="1" applyBorder="1" applyAlignment="1">
      <alignment horizontal="center"/>
    </xf>
    <xf numFmtId="0" fontId="6" fillId="39" borderId="70" xfId="0" applyFont="1" applyFill="1" applyBorder="1" applyAlignment="1">
      <alignment horizontal="center"/>
    </xf>
    <xf numFmtId="0" fontId="6" fillId="39" borderId="71" xfId="0" applyFont="1" applyFill="1" applyBorder="1" applyAlignment="1">
      <alignment horizontal="center"/>
    </xf>
    <xf numFmtId="0" fontId="6" fillId="39" borderId="55" xfId="0" applyFont="1" applyFill="1" applyBorder="1" applyAlignment="1">
      <alignment horizontal="center"/>
    </xf>
    <xf numFmtId="0" fontId="6" fillId="39" borderId="72" xfId="0" applyFont="1" applyFill="1" applyBorder="1" applyAlignment="1">
      <alignment horizontal="center"/>
    </xf>
    <xf numFmtId="0" fontId="5" fillId="34" borderId="11" xfId="33" applyFont="1" applyFill="1" applyBorder="1" applyAlignment="1">
      <alignment horizontal="center" vertical="center"/>
      <protection/>
    </xf>
    <xf numFmtId="0" fontId="8" fillId="33" borderId="69" xfId="0" applyFont="1" applyFill="1" applyBorder="1" applyAlignment="1">
      <alignment horizontal="center"/>
    </xf>
    <xf numFmtId="0" fontId="8" fillId="33" borderId="73" xfId="0" applyFont="1" applyFill="1" applyBorder="1" applyAlignment="1">
      <alignment horizontal="center"/>
    </xf>
    <xf numFmtId="0" fontId="8" fillId="33" borderId="71" xfId="0" applyFont="1" applyFill="1" applyBorder="1" applyAlignment="1">
      <alignment horizontal="center"/>
    </xf>
    <xf numFmtId="0" fontId="8" fillId="33" borderId="74" xfId="0" applyFont="1" applyFill="1" applyBorder="1" applyAlignment="1">
      <alignment horizontal="center"/>
    </xf>
    <xf numFmtId="0" fontId="8" fillId="33" borderId="72" xfId="0" applyFont="1" applyFill="1" applyBorder="1" applyAlignment="1">
      <alignment horizontal="center"/>
    </xf>
    <xf numFmtId="0" fontId="8" fillId="33" borderId="70" xfId="0" applyFont="1" applyFill="1" applyBorder="1" applyAlignment="1">
      <alignment horizontal="center"/>
    </xf>
    <xf numFmtId="0" fontId="6" fillId="37" borderId="22" xfId="0" applyFont="1" applyFill="1" applyBorder="1" applyAlignment="1">
      <alignment horizontal="center"/>
    </xf>
    <xf numFmtId="0" fontId="6" fillId="37" borderId="26" xfId="0" applyFont="1" applyFill="1" applyBorder="1" applyAlignment="1">
      <alignment horizontal="center"/>
    </xf>
    <xf numFmtId="0" fontId="10" fillId="35" borderId="25" xfId="33" applyFont="1" applyFill="1" applyBorder="1" applyAlignment="1">
      <alignment horizontal="center" vertical="center"/>
      <protection/>
    </xf>
    <xf numFmtId="0" fontId="10" fillId="35" borderId="34" xfId="33" applyFont="1" applyFill="1" applyBorder="1" applyAlignment="1">
      <alignment horizontal="center" vertical="center"/>
      <protection/>
    </xf>
    <xf numFmtId="0" fontId="4" fillId="0" borderId="0" xfId="33" applyFont="1" applyBorder="1">
      <alignment/>
      <protection/>
    </xf>
    <xf numFmtId="0" fontId="4" fillId="0" borderId="75" xfId="33" applyFont="1" applyBorder="1" applyAlignment="1">
      <alignment horizontal="center" vertical="center"/>
      <protection/>
    </xf>
    <xf numFmtId="0" fontId="4" fillId="0" borderId="76" xfId="33" applyFont="1" applyBorder="1" applyAlignment="1">
      <alignment horizontal="center" vertical="center"/>
      <protection/>
    </xf>
    <xf numFmtId="0" fontId="10" fillId="38" borderId="25" xfId="33" applyFont="1" applyFill="1" applyBorder="1" applyAlignment="1">
      <alignment horizontal="right" vertical="center" wrapText="1"/>
      <protection/>
    </xf>
    <xf numFmtId="0" fontId="10" fillId="38" borderId="34" xfId="33" applyFont="1" applyFill="1" applyBorder="1" applyAlignment="1">
      <alignment horizontal="right" vertical="center" wrapText="1"/>
      <protection/>
    </xf>
    <xf numFmtId="0" fontId="10" fillId="38" borderId="20" xfId="33" applyFont="1" applyFill="1" applyBorder="1" applyAlignment="1">
      <alignment horizontal="right" vertical="center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0" fontId="8" fillId="38" borderId="77" xfId="0" applyFont="1" applyFill="1" applyBorder="1" applyAlignment="1">
      <alignment horizontal="center"/>
    </xf>
    <xf numFmtId="0" fontId="8" fillId="38" borderId="78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50" xfId="0" applyFont="1" applyFill="1" applyBorder="1" applyAlignment="1">
      <alignment horizontal="center"/>
    </xf>
    <xf numFmtId="0" fontId="4" fillId="33" borderId="11" xfId="33" applyFont="1" applyFill="1" applyBorder="1" applyAlignment="1">
      <alignment horizontal="left" vertical="center" wrapText="1"/>
      <protection/>
    </xf>
    <xf numFmtId="0" fontId="4" fillId="33" borderId="44" xfId="33" applyFont="1" applyFill="1" applyBorder="1" applyAlignment="1">
      <alignment horizontal="left" vertical="center" wrapText="1"/>
      <protection/>
    </xf>
    <xf numFmtId="0" fontId="4" fillId="33" borderId="29" xfId="33" applyFont="1" applyFill="1" applyBorder="1" applyAlignment="1">
      <alignment horizontal="left" vertical="center" wrapText="1"/>
      <protection/>
    </xf>
    <xf numFmtId="0" fontId="5" fillId="33" borderId="44" xfId="33" applyFont="1" applyFill="1" applyBorder="1" applyAlignment="1">
      <alignment horizontal="left" vertical="center"/>
      <protection/>
    </xf>
    <xf numFmtId="0" fontId="5" fillId="33" borderId="13" xfId="33" applyFont="1" applyFill="1" applyBorder="1" applyAlignment="1">
      <alignment horizontal="left" vertical="center"/>
      <protection/>
    </xf>
    <xf numFmtId="0" fontId="4" fillId="33" borderId="25" xfId="33" applyFont="1" applyFill="1" applyBorder="1" applyAlignment="1">
      <alignment horizontal="center" vertical="center" textRotation="90"/>
      <protection/>
    </xf>
    <xf numFmtId="0" fontId="4" fillId="33" borderId="17" xfId="33" applyFont="1" applyFill="1" applyBorder="1" applyAlignment="1">
      <alignment horizontal="left" vertical="center"/>
      <protection/>
    </xf>
    <xf numFmtId="0" fontId="5" fillId="33" borderId="17" xfId="33" applyFont="1" applyFill="1" applyBorder="1" applyAlignment="1">
      <alignment horizontal="left" vertical="center"/>
      <protection/>
    </xf>
    <xf numFmtId="0" fontId="5" fillId="33" borderId="24" xfId="33" applyFont="1" applyFill="1" applyBorder="1" applyAlignment="1">
      <alignment horizontal="center" vertical="center"/>
      <protection/>
    </xf>
    <xf numFmtId="0" fontId="4" fillId="0" borderId="13" xfId="33" applyFont="1" applyBorder="1" applyAlignment="1">
      <alignment horizontal="left" vertical="center"/>
      <protection/>
    </xf>
    <xf numFmtId="0" fontId="5" fillId="0" borderId="11" xfId="33" applyFont="1" applyBorder="1" applyAlignment="1">
      <alignment horizontal="left" vertical="center"/>
      <protection/>
    </xf>
    <xf numFmtId="0" fontId="5" fillId="0" borderId="11" xfId="33" applyFont="1" applyBorder="1" applyAlignment="1">
      <alignment horizontal="center" vertical="center"/>
      <protection/>
    </xf>
    <xf numFmtId="0" fontId="5" fillId="0" borderId="11" xfId="33" applyFont="1" applyBorder="1" applyAlignment="1">
      <alignment vertical="center"/>
      <protection/>
    </xf>
    <xf numFmtId="0" fontId="5" fillId="0" borderId="11" xfId="33" applyFont="1" applyBorder="1">
      <alignment/>
      <protection/>
    </xf>
    <xf numFmtId="0" fontId="5" fillId="0" borderId="12" xfId="33" applyFont="1" applyBorder="1" applyAlignment="1">
      <alignment horizontal="left" vertical="center"/>
      <protection/>
    </xf>
    <xf numFmtId="0" fontId="5" fillId="0" borderId="12" xfId="33" applyFont="1" applyBorder="1" applyAlignment="1">
      <alignment horizontal="center" vertical="center"/>
      <protection/>
    </xf>
    <xf numFmtId="0" fontId="5" fillId="0" borderId="12" xfId="33" applyFont="1" applyBorder="1" applyAlignment="1">
      <alignment vertical="center"/>
      <protection/>
    </xf>
    <xf numFmtId="0" fontId="4" fillId="0" borderId="79" xfId="33" applyFont="1" applyBorder="1">
      <alignment/>
      <protection/>
    </xf>
    <xf numFmtId="0" fontId="4" fillId="0" borderId="79" xfId="33" applyFont="1" applyBorder="1" applyAlignment="1">
      <alignment horizontal="left" vertical="center"/>
      <protection/>
    </xf>
    <xf numFmtId="0" fontId="2" fillId="0" borderId="0" xfId="33" applyFont="1" applyAlignment="1">
      <alignment/>
      <protection/>
    </xf>
    <xf numFmtId="0" fontId="8" fillId="0" borderId="0" xfId="0" applyFont="1" applyAlignment="1">
      <alignment/>
    </xf>
    <xf numFmtId="0" fontId="5" fillId="0" borderId="21" xfId="33" applyFont="1" applyBorder="1" applyAlignment="1">
      <alignment horizontal="left" vertical="center"/>
      <protection/>
    </xf>
    <xf numFmtId="0" fontId="8" fillId="0" borderId="21" xfId="0" applyFont="1" applyBorder="1" applyAlignment="1">
      <alignment horizontal="left" vertical="center"/>
    </xf>
    <xf numFmtId="0" fontId="5" fillId="0" borderId="21" xfId="33" applyFont="1" applyBorder="1" applyAlignment="1">
      <alignment horizontal="center" vertical="center"/>
      <protection/>
    </xf>
    <xf numFmtId="0" fontId="8" fillId="0" borderId="21" xfId="0" applyFont="1" applyBorder="1" applyAlignment="1">
      <alignment horizontal="center" vertical="center"/>
    </xf>
    <xf numFmtId="0" fontId="5" fillId="0" borderId="22" xfId="33" applyFont="1" applyBorder="1" applyAlignment="1">
      <alignment vertical="center"/>
      <protection/>
    </xf>
    <xf numFmtId="0" fontId="8" fillId="0" borderId="26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4" fillId="0" borderId="80" xfId="33" applyFont="1" applyBorder="1" applyAlignment="1">
      <alignment horizontal="left" vertical="center"/>
      <protection/>
    </xf>
    <xf numFmtId="0" fontId="5" fillId="0" borderId="21" xfId="33" applyFont="1" applyBorder="1" applyAlignment="1">
      <alignment vertical="center"/>
      <protection/>
    </xf>
    <xf numFmtId="0" fontId="9" fillId="33" borderId="0" xfId="33" applyFont="1" applyFill="1" applyBorder="1" applyAlignment="1">
      <alignment horizontal="left" vertical="top"/>
      <protection/>
    </xf>
    <xf numFmtId="0" fontId="9" fillId="33" borderId="0" xfId="33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3" fillId="33" borderId="0" xfId="33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6" fillId="33" borderId="0" xfId="33" applyFont="1" applyFill="1" applyBorder="1" applyAlignment="1">
      <alignment horizontal="center" vertical="center"/>
      <protection/>
    </xf>
    <xf numFmtId="0" fontId="10" fillId="34" borderId="0" xfId="33" applyFont="1" applyFill="1" applyBorder="1" applyAlignment="1">
      <alignment horizontal="center" vertical="center"/>
      <protection/>
    </xf>
    <xf numFmtId="0" fontId="4" fillId="0" borderId="81" xfId="33" applyFont="1" applyBorder="1">
      <alignment/>
      <protection/>
    </xf>
    <xf numFmtId="0" fontId="4" fillId="0" borderId="82" xfId="33" applyFont="1" applyBorder="1" applyAlignment="1">
      <alignment horizontal="center" vertical="center"/>
      <protection/>
    </xf>
    <xf numFmtId="0" fontId="4" fillId="0" borderId="83" xfId="33" applyFont="1" applyBorder="1" applyAlignment="1">
      <alignment horizontal="center" vertical="center"/>
      <protection/>
    </xf>
    <xf numFmtId="0" fontId="4" fillId="0" borderId="84" xfId="33" applyFont="1" applyBorder="1" applyAlignment="1">
      <alignment horizontal="center" vertical="center"/>
      <protection/>
    </xf>
    <xf numFmtId="0" fontId="4" fillId="0" borderId="85" xfId="33" applyFont="1" applyBorder="1" applyAlignment="1">
      <alignment horizontal="center" vertical="center"/>
      <protection/>
    </xf>
    <xf numFmtId="0" fontId="4" fillId="0" borderId="86" xfId="33" applyFont="1" applyBorder="1" applyAlignment="1">
      <alignment horizontal="left" vertical="center"/>
      <protection/>
    </xf>
    <xf numFmtId="0" fontId="4" fillId="0" borderId="87" xfId="33" applyFont="1" applyBorder="1" applyAlignment="1">
      <alignment horizontal="left" vertical="center"/>
      <protection/>
    </xf>
    <xf numFmtId="0" fontId="4" fillId="0" borderId="88" xfId="33" applyFont="1" applyBorder="1" applyAlignment="1">
      <alignment horizontal="left" vertical="center"/>
      <protection/>
    </xf>
    <xf numFmtId="0" fontId="5" fillId="0" borderId="25" xfId="33" applyFont="1" applyBorder="1" applyAlignment="1">
      <alignment horizontal="left" vertical="center"/>
      <protection/>
    </xf>
    <xf numFmtId="0" fontId="5" fillId="0" borderId="34" xfId="33" applyFont="1" applyBorder="1" applyAlignment="1">
      <alignment horizontal="left" vertical="center"/>
      <protection/>
    </xf>
    <xf numFmtId="0" fontId="5" fillId="0" borderId="20" xfId="33" applyFont="1" applyBorder="1" applyAlignment="1">
      <alignment horizontal="left" vertical="center"/>
      <protection/>
    </xf>
    <xf numFmtId="0" fontId="5" fillId="0" borderId="25" xfId="33" applyFont="1" applyBorder="1" applyAlignment="1">
      <alignment horizontal="center" vertical="center"/>
      <protection/>
    </xf>
    <xf numFmtId="0" fontId="5" fillId="0" borderId="20" xfId="33" applyFont="1" applyBorder="1" applyAlignment="1">
      <alignment horizontal="center" vertical="center"/>
      <protection/>
    </xf>
    <xf numFmtId="0" fontId="5" fillId="0" borderId="25" xfId="33" applyFont="1" applyBorder="1" applyAlignment="1">
      <alignment vertical="center"/>
      <protection/>
    </xf>
    <xf numFmtId="0" fontId="5" fillId="0" borderId="34" xfId="33" applyFont="1" applyBorder="1" applyAlignment="1">
      <alignment vertical="center"/>
      <protection/>
    </xf>
    <xf numFmtId="0" fontId="5" fillId="0" borderId="20" xfId="33" applyFont="1" applyBorder="1" applyAlignment="1">
      <alignment vertical="center"/>
      <protection/>
    </xf>
    <xf numFmtId="0" fontId="5" fillId="0" borderId="13" xfId="33" applyFont="1" applyBorder="1">
      <alignment/>
      <protection/>
    </xf>
    <xf numFmtId="0" fontId="5" fillId="0" borderId="25" xfId="33" applyFont="1" applyBorder="1">
      <alignment/>
      <protection/>
    </xf>
    <xf numFmtId="0" fontId="5" fillId="0" borderId="34" xfId="33" applyFont="1" applyBorder="1">
      <alignment/>
      <protection/>
    </xf>
    <xf numFmtId="0" fontId="5" fillId="0" borderId="20" xfId="33" applyFont="1" applyBorder="1">
      <alignment/>
      <protection/>
    </xf>
    <xf numFmtId="0" fontId="5" fillId="0" borderId="14" xfId="33" applyFont="1" applyBorder="1" applyAlignment="1">
      <alignment horizontal="left" vertical="center"/>
      <protection/>
    </xf>
    <xf numFmtId="0" fontId="5" fillId="0" borderId="16" xfId="33" applyFont="1" applyBorder="1" applyAlignment="1">
      <alignment horizontal="left" vertical="center"/>
      <protection/>
    </xf>
    <xf numFmtId="0" fontId="5" fillId="0" borderId="15" xfId="33" applyFont="1" applyBorder="1" applyAlignment="1">
      <alignment horizontal="left" vertical="center"/>
      <protection/>
    </xf>
    <xf numFmtId="0" fontId="5" fillId="0" borderId="14" xfId="33" applyFont="1" applyBorder="1" applyAlignment="1">
      <alignment horizontal="center" vertical="center"/>
      <protection/>
    </xf>
    <xf numFmtId="0" fontId="5" fillId="0" borderId="15" xfId="33" applyFont="1" applyBorder="1" applyAlignment="1">
      <alignment horizontal="center" vertical="center"/>
      <protection/>
    </xf>
    <xf numFmtId="0" fontId="5" fillId="0" borderId="14" xfId="33" applyFont="1" applyBorder="1" applyAlignment="1">
      <alignment vertical="center"/>
      <protection/>
    </xf>
    <xf numFmtId="0" fontId="5" fillId="0" borderId="16" xfId="33" applyFont="1" applyBorder="1" applyAlignment="1">
      <alignment vertical="center"/>
      <protection/>
    </xf>
    <xf numFmtId="0" fontId="5" fillId="0" borderId="15" xfId="33" applyFont="1" applyBorder="1" applyAlignment="1">
      <alignment vertical="center"/>
      <protection/>
    </xf>
    <xf numFmtId="0" fontId="4" fillId="0" borderId="86" xfId="33" applyFont="1" applyBorder="1">
      <alignment/>
      <protection/>
    </xf>
    <xf numFmtId="0" fontId="4" fillId="0" borderId="87" xfId="33" applyFont="1" applyBorder="1">
      <alignment/>
      <protection/>
    </xf>
    <xf numFmtId="0" fontId="4" fillId="0" borderId="88" xfId="33" applyFont="1" applyBorder="1">
      <alignment/>
      <protection/>
    </xf>
    <xf numFmtId="0" fontId="4" fillId="0" borderId="89" xfId="33" applyFont="1" applyBorder="1" applyAlignment="1">
      <alignment horizontal="left" vertical="center"/>
      <protection/>
    </xf>
    <xf numFmtId="0" fontId="4" fillId="0" borderId="90" xfId="33" applyFont="1" applyBorder="1" applyAlignment="1">
      <alignment horizontal="left" vertical="center"/>
      <protection/>
    </xf>
    <xf numFmtId="0" fontId="4" fillId="0" borderId="91" xfId="33" applyFont="1" applyBorder="1" applyAlignment="1">
      <alignment horizontal="left" vertical="center"/>
      <protection/>
    </xf>
    <xf numFmtId="0" fontId="5" fillId="0" borderId="22" xfId="33" applyFont="1" applyBorder="1" applyAlignment="1">
      <alignment horizontal="left" vertical="center"/>
      <protection/>
    </xf>
    <xf numFmtId="0" fontId="5" fillId="0" borderId="26" xfId="33" applyFont="1" applyBorder="1" applyAlignment="1">
      <alignment horizontal="left" vertical="center"/>
      <protection/>
    </xf>
    <xf numFmtId="0" fontId="5" fillId="0" borderId="35" xfId="33" applyFont="1" applyBorder="1" applyAlignment="1">
      <alignment horizontal="left" vertical="center"/>
      <protection/>
    </xf>
    <xf numFmtId="0" fontId="5" fillId="0" borderId="22" xfId="33" applyFont="1" applyBorder="1" applyAlignment="1">
      <alignment horizontal="center" vertical="center"/>
      <protection/>
    </xf>
    <xf numFmtId="0" fontId="5" fillId="0" borderId="35" xfId="33" applyFont="1" applyBorder="1" applyAlignment="1">
      <alignment horizontal="center" vertical="center"/>
      <protection/>
    </xf>
    <xf numFmtId="0" fontId="5" fillId="0" borderId="26" xfId="33" applyFont="1" applyBorder="1" applyAlignment="1">
      <alignment vertical="center"/>
      <protection/>
    </xf>
    <xf numFmtId="0" fontId="5" fillId="0" borderId="35" xfId="33" applyFont="1" applyBorder="1" applyAlignment="1">
      <alignment vertical="center"/>
      <protection/>
    </xf>
    <xf numFmtId="0" fontId="4" fillId="0" borderId="92" xfId="33" applyFont="1" applyBorder="1" applyAlignment="1">
      <alignment horizontal="left" vertical="center"/>
      <protection/>
    </xf>
    <xf numFmtId="0" fontId="4" fillId="0" borderId="93" xfId="33" applyFont="1" applyBorder="1" applyAlignment="1">
      <alignment horizontal="left" vertical="center"/>
      <protection/>
    </xf>
    <xf numFmtId="0" fontId="4" fillId="0" borderId="94" xfId="33" applyFont="1" applyBorder="1" applyAlignment="1">
      <alignment horizontal="left" vertical="center"/>
      <protection/>
    </xf>
    <xf numFmtId="0" fontId="8" fillId="41" borderId="21" xfId="0" applyFont="1" applyFill="1" applyBorder="1" applyAlignment="1">
      <alignment horizontal="center"/>
    </xf>
    <xf numFmtId="0" fontId="8" fillId="42" borderId="21" xfId="0" applyFont="1" applyFill="1" applyBorder="1" applyAlignment="1">
      <alignment horizontal="center"/>
    </xf>
    <xf numFmtId="0" fontId="5" fillId="43" borderId="20" xfId="33" applyFont="1" applyFill="1" applyBorder="1" applyAlignment="1">
      <alignment horizontal="center" vertical="center"/>
      <protection/>
    </xf>
    <xf numFmtId="0" fontId="13" fillId="41" borderId="11" xfId="33" applyFont="1" applyFill="1" applyBorder="1" applyAlignment="1">
      <alignment horizontal="center" vertical="center"/>
      <protection/>
    </xf>
    <xf numFmtId="0" fontId="13" fillId="43" borderId="11" xfId="33" applyFont="1" applyFill="1" applyBorder="1" applyAlignment="1">
      <alignment horizontal="center" vertical="center"/>
      <protection/>
    </xf>
    <xf numFmtId="0" fontId="8" fillId="41" borderId="22" xfId="0" applyFont="1" applyFill="1" applyBorder="1" applyAlignment="1">
      <alignment horizontal="center"/>
    </xf>
    <xf numFmtId="0" fontId="0" fillId="41" borderId="35" xfId="0" applyFill="1" applyBorder="1" applyAlignment="1">
      <alignment horizontal="center"/>
    </xf>
    <xf numFmtId="0" fontId="8" fillId="42" borderId="22" xfId="0" applyFont="1" applyFill="1" applyBorder="1" applyAlignment="1">
      <alignment horizontal="center"/>
    </xf>
    <xf numFmtId="0" fontId="5" fillId="43" borderId="20" xfId="33" applyFont="1" applyFill="1" applyBorder="1" applyAlignment="1">
      <alignment horizontal="center" vertical="center"/>
      <protection/>
    </xf>
    <xf numFmtId="0" fontId="13" fillId="41" borderId="11" xfId="33" applyFont="1" applyFill="1" applyBorder="1" applyAlignment="1">
      <alignment horizontal="center" vertical="center"/>
      <protection/>
    </xf>
    <xf numFmtId="0" fontId="13" fillId="43" borderId="11" xfId="33" applyFont="1" applyFill="1" applyBorder="1" applyAlignment="1">
      <alignment horizontal="center" vertical="center"/>
      <protection/>
    </xf>
    <xf numFmtId="0" fontId="8" fillId="41" borderId="56" xfId="0" applyFont="1" applyFill="1" applyBorder="1" applyAlignment="1">
      <alignment horizontal="center"/>
    </xf>
    <xf numFmtId="0" fontId="8" fillId="41" borderId="35" xfId="0" applyFont="1" applyFill="1" applyBorder="1" applyAlignment="1">
      <alignment horizontal="center"/>
    </xf>
    <xf numFmtId="0" fontId="8" fillId="42" borderId="26" xfId="0" applyFont="1" applyFill="1" applyBorder="1" applyAlignment="1">
      <alignment horizontal="center"/>
    </xf>
    <xf numFmtId="0" fontId="8" fillId="42" borderId="50" xfId="0" applyFont="1" applyFill="1" applyBorder="1" applyAlignment="1">
      <alignment horizontal="center"/>
    </xf>
    <xf numFmtId="0" fontId="8" fillId="41" borderId="95" xfId="0" applyFont="1" applyFill="1" applyBorder="1" applyAlignment="1">
      <alignment horizontal="center"/>
    </xf>
    <xf numFmtId="0" fontId="8" fillId="41" borderId="52" xfId="0" applyFont="1" applyFill="1" applyBorder="1" applyAlignment="1">
      <alignment horizontal="center"/>
    </xf>
    <xf numFmtId="0" fontId="8" fillId="41" borderId="40" xfId="0" applyFont="1" applyFill="1" applyBorder="1" applyAlignment="1">
      <alignment horizontal="center"/>
    </xf>
    <xf numFmtId="0" fontId="8" fillId="41" borderId="39" xfId="0" applyFont="1" applyFill="1" applyBorder="1" applyAlignment="1">
      <alignment horizontal="center"/>
    </xf>
    <xf numFmtId="0" fontId="8" fillId="42" borderId="96" xfId="0" applyFont="1" applyFill="1" applyBorder="1" applyAlignment="1">
      <alignment horizontal="center"/>
    </xf>
    <xf numFmtId="0" fontId="8" fillId="42" borderId="97" xfId="0" applyFont="1" applyFill="1" applyBorder="1" applyAlignment="1">
      <alignment horizontal="center"/>
    </xf>
    <xf numFmtId="0" fontId="5" fillId="43" borderId="44" xfId="33" applyFont="1" applyFill="1" applyBorder="1" applyAlignment="1">
      <alignment horizontal="center" vertical="center"/>
      <protection/>
    </xf>
    <xf numFmtId="0" fontId="13" fillId="41" borderId="44" xfId="33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66CC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168</xdr:row>
      <xdr:rowOff>0</xdr:rowOff>
    </xdr:from>
    <xdr:to>
      <xdr:col>22</xdr:col>
      <xdr:colOff>38100</xdr:colOff>
      <xdr:row>232</xdr:row>
      <xdr:rowOff>57150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31480125"/>
          <a:ext cx="13954125" cy="10925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Пояснительная записка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4.1 Нормативные документы.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Настоящий учебный план основной профессиональной образовательной программы среднего профессионального образования  ГБПОУ "Аргаяшский аграрный техникум" разработан на основе: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ФЗ РФ "Об образовании в Российской Федерации" №273 -ФЗ от 29 декабря 2012 года.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Приказа МОиН РФ № 1199 от 29 октября 2013 года «Об утверждении перечней профессий и специальностей среднего профессионального образования»;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Приказа Минобрнауки от 14 июня 2013 года №464 "Об утверждении Порядка организации и осуществления образовательной деятельности по образовательным программамсреднего профессионального образования",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Федерального государственного образовательного стандарта по профессии среднего профессионального образования «Тракторист-машинист сельскохозяйственного производства», утвержденного приказом Министерства образования  и науки Российской Федерации № 822 от 2 августа 2013 года, зарегистрированного Министерством юстиции (№ 29714 от 20 августа 2013 года) в редакции от 17.03.2015 года.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Приказа Минобрнауки России от 17.05. 2012 г. №413 "Об утверждении федерального государственного образовательного стандарта среднего общего образования,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Приказа Минобрнауки России от 29 декабря 2014 г. № 1645 "О внесении изменений в приказ Министерства образования и науки Российской Федерации от 17 мая 2012 г. № 413  "Об утверждении федерального государственного образовательного стандарта среднего общего образования",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Приказа Минобрнауки России от 16 августа 2013 года №968 "Об утверждении порядка проведения государственной итоговой аттестации п образовательным программам среднего профессионального образования",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Письма  Департамента государственной политики в сфере подготовки рабочих кадров и ДПО Минобрнауки России от 17 марта 2015 г. № 06-259.    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Учета требований работодателей.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4.2. Организация учебного процесса:  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Срок освоения основной образовательной программы составляет 2 года 10 месяцев.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Дата начала занятий 1сентября, окончание - в соответствии с графиком учебного процесса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Максимальный объём нагрузки обучающегося составляет 54 академических часа в неделю, включая все виды и внеаудиторной (самостоятельной) учебной работы по освоению ОПОП.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Максимальный объём аудиторной  нагрузки при очной форме получения образования составляет 36 академических часов в неделю.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 Продолжительность учебной недели - шестидневная.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Продолжительность занятий парами с уроками по 45 минут с переменами по 10 минут;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-Учебная практика (по профилю специальности) проводится  при освоении студентами профессиональных компетенций в рамках профессиональных модулей и реализовываются  как рассредоточенно, чередуясь с теоретическими занятиями в рамках профессиональных модулей., так и концентрированно.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-Производственная практика реализовывается концентрированно в несколько периодов.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-Учебная практика и  производственная практика проводится в  учебно-производственных мастерских  и на предприятиях, направление деятельности которых соответствует профилю  получаемого профессионального образования   студентов. Для прохождения производственной практики с предприятиями заключается договор.   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 изучении дисциплины "Безопасность жизнедеятельности" для юношей  в период обучения проводятся учебные сборы в объеме 35 часов на основании пункта 1 статьи 13 Федерального закона от 28 марта 1998 г.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 53-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ФЗ "О воинской обязанности и военной службе".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Дисциплина "Физическая культура" изучается в объеме 2 часов в неделю.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4.3. Общеобразовательный цикл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Получение среднего профессионального образования на базе основного общего образования осуществляется с одновременным получением среднего общего образования в пределах соответствующей образовательной программы среднего профессионального образования. Руководствуясь Перечнем профессий и специальностей среднего профессионального образования, утвержденным приказом Минобрнауки России от 29 октября 2013 г.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 1199,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Примерным распределением профессий СПО и специальностей СПО по профилям профессионального образования определен профиль профессионального образования в соответствии со спецификой ОПОП СПО (ППКРС, ППССЗ)- технический.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Общеобразовательный цикл ОПОП СПО на базе основного общего образования с получением среднего общего образования содержит 14 учебных дисциплин. Из них 3 учебных дисциплины изучаются углубленно с учетом профиля профессионального образования- математика, информатика, физика.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учебные  планы в соответствии со спецификой получаемой профессии включены дополнительные учебные дисциплины по выбору обучающихся - «Основы исследовательской деятельности», «Экология моего края», «История родного края», «Эффективное поведение на рынке труда». Предусмотрено выполнение по выбору обучающимися индивидуального проекта , как особой формы организации образовательной деятельности обучающихся. Индивидуальный проект выполняется самостоятельно или под руководством преподавателя по выбранной теме в рамках одного или нескольких изучаемых предметов, курсов в любой избранной области деятельности (познавательной, кой, учебно-исследовательской, социальной, художественно-творческой, иной) Защита индивидуального проекта проводится по окончании изучения блока общеобразовательных дисциплин.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соответствии с требованиями ФГОС СПО нормативный срок освоения ОПОП СПО (ППКРС) увеличен на 82 недели из расчета: теоретическое обучение (при обязательной учебной нагрузке 36 часов в неделю) - 57 нед., Промежуточная аттестация - 3 нед., каникулярное время - 22 нед.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Промежуточную аттестацию проводят в форме дифференцированных зачетов и экзаменов: зачеты и дифференцированные зачеты - за счет времени, отведенного на общеобразовательную дисциплину. Экзамены проводят по учебным дисциплинам "Русский язык ", "Математика: алгебра и начала математического анализа, геометрия", «Физика». По русскому языку и математике - в письменной форме, по Физике - в устной.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4.4 Профессиональный цикл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Получение среднего профессионального образования на базе основного общего образования осуществляется с одновременным получением среднего общего образования в пределах программы подготовки квалифицированных рабочих, служащих по профессии «Тракторист-машинист сельскохозяйственного производства». Профессиональный цикл состоит из профессиональных модулей. В рамках ПМ.03 «Транспортировка грузов» время на вождение: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*Вождение тракторов проводится вне сетки учебного времени индивидуально с каждым обучающимся, из расчета по 15 часов на каждую категорию «В», «С», «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D», «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Е», «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F»,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всего 75 часов,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*Вождение автомобиля категории «С» проводится вне сетки учебного времени индивидуально с каждым обучающимся по 72 часа.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4.5. Формирование вариативной части ОПОП.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Вариативная часть циклов ОПОП (144 часа) использована на введение нового профессионального модуля 04 «Основы предпринимательства и устройства на работу» - 68 час. Данный модуль введен с учетом требования работодателей и направлен на формирование у обучающихся компетенций основ предпринимательской деятельности и навыков трудоустройства на работу. На МДК.01.01 «Технология слесарных работ и ТО» - 8 час, МДК02.01. «Технология механизированных работ с сельском хозяйстве» - 43 часа, МДК.02.02. «Эксплуатация и техническое обслуживание СХМ и оборудования» - 25 час, МДК.03.01.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4.6 Порядок аттестации обучающихся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Формы и процедуры текущего контроля знаний оговорены в рабочих программах дисциплин и профессиональных модулей;  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Консультации для обучающихся по очной и очно-заочной формам обучения предусматриваются образовательной организацией из расчета 4 часа на одного обучающегося на каждый учебный год, в том числе в период реализации образовательной программы среднего общего образования для лиц, обучающихся на базе основного общего образования. Формы проведения консультаций (групповые, индивидуальные, письменные, устные) определяются образовательной организацией.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промежуточную аттестацию студентов при освоении базовой части основной профессиональной образовательной программы включаются: экзамены, зачеты,дифференцированные зачеты, предусмотренные учебным планом. Зачеты и дифференцированные зачеты проводятся за счет учебного времени, отведенного на изучение дисциплины или модуля.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Всего  дифференцированных зачетов за весь курс обучения - 17 экзаменов-6, экзаменов квалификационных -4..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Государственная итоговая аттестация выпускников проводится по окончании обучения, и заключается в определении соответствия уровня подготовки выпускников требованиям ФГОС и квалификационных характеристик. Государственная итоговая аттестация включает защиту выпускной квалификационной работы (выпускная практическая квалификационная работа и письменная экзаменационная работа). Обязательные требования - соответствие тематике выпускной квалификационной работы содержанию одного или нескольких профессиональных модулей; выпускная практическая квалификационная работа должна предусматривать сложность работы не ниже разряда по профессии рабочего, предусмотренного ФГОС СПО.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Зам. директора по УПР                                                     Валеева Е.А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8"/>
  <sheetViews>
    <sheetView tabSelected="1" zoomScale="70" zoomScaleNormal="70" zoomScalePageLayoutView="0" workbookViewId="0" topLeftCell="A37">
      <selection activeCell="H47" sqref="H47:I47"/>
    </sheetView>
  </sheetViews>
  <sheetFormatPr defaultColWidth="8.7109375" defaultRowHeight="12.75"/>
  <cols>
    <col min="1" max="1" width="9.57421875" style="2" customWidth="1"/>
    <col min="2" max="2" width="43.421875" style="2" customWidth="1"/>
    <col min="3" max="3" width="9.8515625" style="2" customWidth="1"/>
    <col min="4" max="4" width="8.8515625" style="2" customWidth="1"/>
    <col min="5" max="5" width="8.00390625" style="2" customWidth="1"/>
    <col min="6" max="6" width="9.57421875" style="2" customWidth="1"/>
    <col min="7" max="7" width="7.7109375" style="2" customWidth="1"/>
    <col min="8" max="8" width="14.421875" style="2" customWidth="1"/>
    <col min="9" max="9" width="1.8515625" style="2" customWidth="1"/>
    <col min="10" max="11" width="4.28125" style="2" customWidth="1"/>
    <col min="12" max="12" width="4.00390625" style="2" customWidth="1"/>
    <col min="13" max="13" width="4.8515625" style="2" customWidth="1"/>
    <col min="14" max="14" width="8.8515625" style="2" customWidth="1"/>
    <col min="15" max="16" width="8.7109375" style="2" customWidth="1"/>
    <col min="17" max="17" width="8.140625" style="2" customWidth="1"/>
    <col min="18" max="16384" width="8.7109375" style="2" customWidth="1"/>
  </cols>
  <sheetData>
    <row r="1" spans="1:23" ht="45.75" customHeight="1">
      <c r="A1" s="365" t="s">
        <v>56</v>
      </c>
      <c r="B1" s="365"/>
      <c r="C1" s="365"/>
      <c r="D1" s="365"/>
      <c r="E1" s="365"/>
      <c r="F1" s="102"/>
      <c r="G1" s="102"/>
      <c r="H1" s="102"/>
      <c r="I1" s="102"/>
      <c r="J1" s="102"/>
      <c r="K1" s="102"/>
      <c r="L1" s="102"/>
      <c r="M1" s="102"/>
      <c r="N1" s="102"/>
      <c r="O1" s="366" t="s">
        <v>253</v>
      </c>
      <c r="P1" s="367"/>
      <c r="Q1" s="367"/>
      <c r="R1" s="367"/>
      <c r="S1" s="367"/>
      <c r="T1" s="367"/>
      <c r="U1" s="103"/>
      <c r="V1" s="103"/>
      <c r="W1" s="103"/>
    </row>
    <row r="2" spans="1:20" ht="12.75" customHeight="1">
      <c r="A2" s="368" t="s">
        <v>233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</row>
    <row r="3" spans="1:20" ht="12.75" customHeight="1">
      <c r="A3" s="368" t="s">
        <v>254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</row>
    <row r="4" spans="1:20" ht="12.75" customHeight="1">
      <c r="A4" s="370" t="s">
        <v>235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</row>
    <row r="5" spans="1:20" ht="13.5" customHeight="1">
      <c r="A5" s="371" t="s">
        <v>234</v>
      </c>
      <c r="B5" s="371"/>
      <c r="C5" s="371"/>
      <c r="D5" s="371"/>
      <c r="E5" s="371"/>
      <c r="F5" s="371"/>
      <c r="G5" s="371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</row>
    <row r="6" spans="1:20" ht="13.5" customHeight="1">
      <c r="A6" s="213" t="s">
        <v>246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</row>
    <row r="7" spans="1:20" ht="13.5" customHeight="1">
      <c r="A7" s="213" t="s">
        <v>245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</row>
    <row r="8" spans="1:20" ht="13.5" customHeight="1">
      <c r="A8" s="213" t="s">
        <v>247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</row>
    <row r="9" spans="1:20" ht="13.5" customHeight="1">
      <c r="A9" s="213" t="s">
        <v>248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</row>
    <row r="10" spans="1:20" ht="13.5" customHeight="1">
      <c r="A10" s="213" t="s">
        <v>249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</row>
    <row r="11" spans="1:20" ht="13.5" customHeight="1">
      <c r="A11" s="213" t="s">
        <v>244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</row>
    <row r="12" spans="1:20" ht="15">
      <c r="A12" s="211" t="s">
        <v>58</v>
      </c>
      <c r="B12" s="211"/>
      <c r="C12" s="211"/>
      <c r="D12" s="211"/>
      <c r="E12" s="211"/>
      <c r="F12" s="211"/>
      <c r="G12" s="211"/>
      <c r="H12" s="211"/>
      <c r="I12" s="211"/>
      <c r="J12" s="23"/>
      <c r="K12" s="23"/>
      <c r="L12" s="23"/>
      <c r="M12" s="23"/>
      <c r="N12" s="22"/>
      <c r="O12" s="22"/>
      <c r="P12" s="22"/>
      <c r="Q12" s="22"/>
      <c r="R12" s="22"/>
      <c r="S12" s="22"/>
      <c r="T12" s="22"/>
    </row>
    <row r="13" spans="1:20" ht="15">
      <c r="A13" s="24" t="s">
        <v>59</v>
      </c>
      <c r="B13" s="24" t="s">
        <v>60</v>
      </c>
      <c r="C13" s="24" t="s">
        <v>61</v>
      </c>
      <c r="D13" s="24" t="s">
        <v>62</v>
      </c>
      <c r="E13" s="24" t="s">
        <v>63</v>
      </c>
      <c r="F13" s="24" t="s">
        <v>53</v>
      </c>
      <c r="G13" s="25" t="s">
        <v>64</v>
      </c>
      <c r="H13" s="26" t="s">
        <v>54</v>
      </c>
      <c r="I13" s="23"/>
      <c r="J13" s="23"/>
      <c r="K13" s="23"/>
      <c r="L13" s="23"/>
      <c r="M13" s="23"/>
      <c r="N13" s="22"/>
      <c r="O13" s="22"/>
      <c r="P13" s="22"/>
      <c r="Q13" s="22"/>
      <c r="R13" s="22"/>
      <c r="S13" s="22"/>
      <c r="T13" s="22"/>
    </row>
    <row r="14" spans="1:20" ht="15">
      <c r="A14" s="27" t="s">
        <v>7</v>
      </c>
      <c r="B14" s="24">
        <v>34</v>
      </c>
      <c r="C14" s="28">
        <v>4</v>
      </c>
      <c r="D14" s="28">
        <v>3</v>
      </c>
      <c r="E14" s="24">
        <v>0</v>
      </c>
      <c r="F14" s="24">
        <v>0</v>
      </c>
      <c r="G14" s="24">
        <v>11</v>
      </c>
      <c r="H14" s="24">
        <f>G14+F14+E14+D14+C14+B14</f>
        <v>52</v>
      </c>
      <c r="I14" s="23"/>
      <c r="J14" s="23"/>
      <c r="K14" s="23"/>
      <c r="L14" s="23"/>
      <c r="M14" s="23"/>
      <c r="N14" s="22"/>
      <c r="O14" s="22"/>
      <c r="P14" s="22"/>
      <c r="Q14" s="22"/>
      <c r="R14" s="22"/>
      <c r="S14" s="22"/>
      <c r="T14" s="22"/>
    </row>
    <row r="15" spans="1:20" ht="15">
      <c r="A15" s="27" t="s">
        <v>8</v>
      </c>
      <c r="B15" s="24">
        <v>32</v>
      </c>
      <c r="C15" s="28">
        <v>4</v>
      </c>
      <c r="D15" s="28">
        <v>2</v>
      </c>
      <c r="E15" s="24">
        <v>3</v>
      </c>
      <c r="F15" s="24">
        <v>0</v>
      </c>
      <c r="G15" s="24">
        <v>11</v>
      </c>
      <c r="H15" s="24">
        <f>G15+F15+E15+D15+C15+B15</f>
        <v>52</v>
      </c>
      <c r="I15" s="23"/>
      <c r="J15" s="23"/>
      <c r="K15" s="23"/>
      <c r="L15" s="23"/>
      <c r="M15" s="23"/>
      <c r="N15" s="22"/>
      <c r="O15" s="22"/>
      <c r="P15" s="22"/>
      <c r="Q15" s="22"/>
      <c r="R15" s="22"/>
      <c r="S15" s="22"/>
      <c r="T15" s="22"/>
    </row>
    <row r="16" spans="1:20" ht="15">
      <c r="A16" s="29" t="s">
        <v>9</v>
      </c>
      <c r="B16" s="30">
        <v>11</v>
      </c>
      <c r="C16" s="31">
        <v>11</v>
      </c>
      <c r="D16" s="31">
        <v>15</v>
      </c>
      <c r="E16" s="30">
        <v>2</v>
      </c>
      <c r="F16" s="30">
        <v>2</v>
      </c>
      <c r="G16" s="30">
        <v>2</v>
      </c>
      <c r="H16" s="24">
        <f>G16+F16+E16+D16+C16+B16</f>
        <v>43</v>
      </c>
      <c r="I16" s="32"/>
      <c r="J16" s="32"/>
      <c r="K16" s="32"/>
      <c r="L16" s="32"/>
      <c r="M16" s="32"/>
      <c r="N16" s="22"/>
      <c r="O16" s="22"/>
      <c r="P16" s="22"/>
      <c r="Q16" s="22"/>
      <c r="R16" s="22"/>
      <c r="S16" s="22"/>
      <c r="T16" s="22"/>
    </row>
    <row r="17" spans="1:20" ht="15">
      <c r="A17" s="33" t="s">
        <v>54</v>
      </c>
      <c r="B17" s="34">
        <f aca="true" t="shared" si="0" ref="B17:G17">B16+B15+B14</f>
        <v>77</v>
      </c>
      <c r="C17" s="34">
        <f>C14+C15+C16</f>
        <v>19</v>
      </c>
      <c r="D17" s="106">
        <f>D14+D15+D16</f>
        <v>20</v>
      </c>
      <c r="E17" s="34">
        <f t="shared" si="0"/>
        <v>5</v>
      </c>
      <c r="F17" s="34">
        <f t="shared" si="0"/>
        <v>2</v>
      </c>
      <c r="G17" s="34">
        <f t="shared" si="0"/>
        <v>24</v>
      </c>
      <c r="H17" s="24">
        <f>G17+F17+E17+D17+C17+B17</f>
        <v>147</v>
      </c>
      <c r="I17" s="32" t="s">
        <v>57</v>
      </c>
      <c r="J17" s="32"/>
      <c r="K17" s="32"/>
      <c r="L17" s="32"/>
      <c r="M17" s="32"/>
      <c r="N17" s="22"/>
      <c r="O17" s="22"/>
      <c r="P17" s="22"/>
      <c r="Q17" s="22"/>
      <c r="R17" s="22"/>
      <c r="S17" s="22"/>
      <c r="T17" s="22"/>
    </row>
    <row r="18" spans="1:20" ht="15">
      <c r="A18" s="32"/>
      <c r="B18" s="212" t="s">
        <v>0</v>
      </c>
      <c r="C18" s="212"/>
      <c r="D18" s="212"/>
      <c r="E18" s="212"/>
      <c r="F18" s="212"/>
      <c r="G18" s="212"/>
      <c r="H18" s="212"/>
      <c r="I18" s="212"/>
      <c r="J18" s="212"/>
      <c r="K18" s="212"/>
      <c r="L18" s="32"/>
      <c r="M18" s="32"/>
      <c r="N18" s="22"/>
      <c r="O18" s="22"/>
      <c r="P18" s="22"/>
      <c r="Q18" s="22"/>
      <c r="R18" s="22"/>
      <c r="S18" s="35"/>
      <c r="T18" s="35"/>
    </row>
    <row r="19" spans="1:20" ht="12.75" customHeight="1">
      <c r="A19" s="192" t="s">
        <v>1</v>
      </c>
      <c r="B19" s="199" t="s">
        <v>2</v>
      </c>
      <c r="C19" s="200"/>
      <c r="D19" s="200"/>
      <c r="E19" s="201"/>
      <c r="F19" s="193" t="s">
        <v>3</v>
      </c>
      <c r="G19" s="193"/>
      <c r="H19" s="194" t="s">
        <v>4</v>
      </c>
      <c r="I19" s="194"/>
      <c r="J19" s="194"/>
      <c r="K19" s="194"/>
      <c r="L19" s="194"/>
      <c r="M19" s="194"/>
      <c r="N19" s="194"/>
      <c r="O19" s="221" t="s">
        <v>65</v>
      </c>
      <c r="P19" s="221"/>
      <c r="Q19" s="221"/>
      <c r="R19" s="221"/>
      <c r="S19" s="221"/>
      <c r="T19" s="221"/>
    </row>
    <row r="20" spans="1:20" ht="20.25" customHeight="1">
      <c r="A20" s="192"/>
      <c r="B20" s="202"/>
      <c r="C20" s="203"/>
      <c r="D20" s="203"/>
      <c r="E20" s="204"/>
      <c r="F20" s="193"/>
      <c r="G20" s="193"/>
      <c r="H20" s="222" t="s">
        <v>5</v>
      </c>
      <c r="I20" s="222"/>
      <c r="J20" s="223" t="s">
        <v>66</v>
      </c>
      <c r="K20" s="223"/>
      <c r="L20" s="224" t="s">
        <v>6</v>
      </c>
      <c r="M20" s="224"/>
      <c r="N20" s="224"/>
      <c r="O20" s="215" t="s">
        <v>7</v>
      </c>
      <c r="P20" s="215"/>
      <c r="Q20" s="215" t="s">
        <v>8</v>
      </c>
      <c r="R20" s="215"/>
      <c r="S20" s="215" t="s">
        <v>9</v>
      </c>
      <c r="T20" s="215"/>
    </row>
    <row r="21" spans="1:20" ht="15" customHeight="1">
      <c r="A21" s="192"/>
      <c r="B21" s="202"/>
      <c r="C21" s="203"/>
      <c r="D21" s="203"/>
      <c r="E21" s="204"/>
      <c r="F21" s="193"/>
      <c r="G21" s="193"/>
      <c r="H21" s="222"/>
      <c r="I21" s="222"/>
      <c r="J21" s="223"/>
      <c r="K21" s="223"/>
      <c r="L21" s="220" t="s">
        <v>67</v>
      </c>
      <c r="M21" s="220"/>
      <c r="N21" s="193" t="s">
        <v>68</v>
      </c>
      <c r="O21" s="195" t="s">
        <v>69</v>
      </c>
      <c r="P21" s="195" t="s">
        <v>70</v>
      </c>
      <c r="Q21" s="195" t="s">
        <v>182</v>
      </c>
      <c r="R21" s="195" t="s">
        <v>183</v>
      </c>
      <c r="S21" s="195" t="s">
        <v>71</v>
      </c>
      <c r="T21" s="195" t="s">
        <v>72</v>
      </c>
    </row>
    <row r="22" spans="1:20" ht="15">
      <c r="A22" s="192"/>
      <c r="B22" s="202"/>
      <c r="C22" s="203"/>
      <c r="D22" s="203"/>
      <c r="E22" s="204"/>
      <c r="F22" s="193"/>
      <c r="G22" s="193"/>
      <c r="H22" s="222"/>
      <c r="I22" s="222"/>
      <c r="J22" s="223"/>
      <c r="K22" s="223"/>
      <c r="L22" s="220"/>
      <c r="M22" s="220"/>
      <c r="N22" s="193"/>
      <c r="O22" s="195"/>
      <c r="P22" s="195"/>
      <c r="Q22" s="195"/>
      <c r="R22" s="195"/>
      <c r="S22" s="195"/>
      <c r="T22" s="195"/>
    </row>
    <row r="23" spans="1:20" ht="15">
      <c r="A23" s="192"/>
      <c r="B23" s="205"/>
      <c r="C23" s="206"/>
      <c r="D23" s="206"/>
      <c r="E23" s="207"/>
      <c r="F23" s="193"/>
      <c r="G23" s="193"/>
      <c r="H23" s="222"/>
      <c r="I23" s="222"/>
      <c r="J23" s="223"/>
      <c r="K23" s="223"/>
      <c r="L23" s="220"/>
      <c r="M23" s="220"/>
      <c r="N23" s="193"/>
      <c r="O23" s="195"/>
      <c r="P23" s="195"/>
      <c r="Q23" s="195"/>
      <c r="R23" s="195"/>
      <c r="S23" s="195"/>
      <c r="T23" s="195"/>
    </row>
    <row r="24" spans="1:20" ht="15.75">
      <c r="A24" s="36"/>
      <c r="B24" s="208" t="s">
        <v>10</v>
      </c>
      <c r="C24" s="209"/>
      <c r="D24" s="209"/>
      <c r="E24" s="210"/>
      <c r="F24" s="192"/>
      <c r="G24" s="192"/>
      <c r="H24" s="216"/>
      <c r="I24" s="217"/>
      <c r="J24" s="218"/>
      <c r="K24" s="217"/>
      <c r="L24" s="219"/>
      <c r="M24" s="217"/>
      <c r="N24" s="37"/>
      <c r="O24" s="38">
        <v>36</v>
      </c>
      <c r="P24" s="38">
        <v>36</v>
      </c>
      <c r="Q24" s="38">
        <v>36</v>
      </c>
      <c r="R24" s="38">
        <v>36</v>
      </c>
      <c r="S24" s="38">
        <v>36</v>
      </c>
      <c r="T24" s="38">
        <v>36</v>
      </c>
    </row>
    <row r="25" spans="1:20" ht="15.75">
      <c r="A25" s="39" t="s">
        <v>11</v>
      </c>
      <c r="B25" s="185" t="s">
        <v>12</v>
      </c>
      <c r="C25" s="186"/>
      <c r="D25" s="186"/>
      <c r="E25" s="187"/>
      <c r="F25" s="230" t="s">
        <v>241</v>
      </c>
      <c r="G25" s="231"/>
      <c r="H25" s="225">
        <f>H26+H40+H44</f>
        <v>3078</v>
      </c>
      <c r="I25" s="226"/>
      <c r="J25" s="225">
        <f>J26+J40+J44</f>
        <v>1026</v>
      </c>
      <c r="K25" s="226"/>
      <c r="L25" s="225">
        <f>L26+L40+L44</f>
        <v>2052</v>
      </c>
      <c r="M25" s="226"/>
      <c r="N25" s="40">
        <f>N26+N40+N44</f>
        <v>415</v>
      </c>
      <c r="O25" s="40">
        <f aca="true" t="shared" si="1" ref="O25:T25">O26+O40+O44</f>
        <v>474</v>
      </c>
      <c r="P25" s="40">
        <f t="shared" si="1"/>
        <v>544</v>
      </c>
      <c r="Q25" s="40">
        <f t="shared" si="1"/>
        <v>451</v>
      </c>
      <c r="R25" s="40">
        <f t="shared" si="1"/>
        <v>583</v>
      </c>
      <c r="S25" s="40">
        <f t="shared" si="1"/>
        <v>0</v>
      </c>
      <c r="T25" s="40">
        <f t="shared" si="1"/>
        <v>0</v>
      </c>
    </row>
    <row r="26" spans="1:20" ht="15.75" customHeight="1">
      <c r="A26" s="41" t="s">
        <v>73</v>
      </c>
      <c r="B26" s="188" t="s">
        <v>74</v>
      </c>
      <c r="C26" s="189"/>
      <c r="D26" s="189"/>
      <c r="E26" s="190"/>
      <c r="F26" s="227" t="s">
        <v>237</v>
      </c>
      <c r="G26" s="227"/>
      <c r="H26" s="228">
        <f>H27+H28+H29+H30+H31+H32+H33+H34+H35+H36+H37+H38+H39</f>
        <v>1948</v>
      </c>
      <c r="I26" s="229"/>
      <c r="J26" s="228">
        <f>J27+J28+J29+J30+J31+J32+J33+J34+J35+J36+J37+J38+J39</f>
        <v>649</v>
      </c>
      <c r="K26" s="229"/>
      <c r="L26" s="228">
        <f>L27+L28+L29+L30+L31+L32+L33+L34+L35+L36+L37+L38+L39</f>
        <v>1299</v>
      </c>
      <c r="M26" s="229"/>
      <c r="N26" s="42">
        <f>N27+N28+N29+N30+N31+N32+N33+N34+N35+N36+N37+N38+N39</f>
        <v>241</v>
      </c>
      <c r="O26" s="42">
        <f aca="true" t="shared" si="2" ref="O26:T26">O27+O28+O29+O30+O31+O32+O33+O34+O35+O36+O37+O38+O39</f>
        <v>307</v>
      </c>
      <c r="P26" s="42">
        <f t="shared" si="2"/>
        <v>377</v>
      </c>
      <c r="Q26" s="42">
        <f t="shared" si="2"/>
        <v>286</v>
      </c>
      <c r="R26" s="42">
        <f t="shared" si="2"/>
        <v>329</v>
      </c>
      <c r="S26" s="42">
        <f t="shared" si="2"/>
        <v>0</v>
      </c>
      <c r="T26" s="42">
        <f t="shared" si="2"/>
        <v>0</v>
      </c>
    </row>
    <row r="27" spans="1:20" ht="15.75">
      <c r="A27" s="43" t="s">
        <v>75</v>
      </c>
      <c r="B27" s="155" t="s">
        <v>13</v>
      </c>
      <c r="C27" s="156"/>
      <c r="D27" s="156"/>
      <c r="E27" s="157"/>
      <c r="F27" s="237" t="s">
        <v>76</v>
      </c>
      <c r="G27" s="238"/>
      <c r="H27" s="232">
        <f>J27+L27</f>
        <v>117</v>
      </c>
      <c r="I27" s="233"/>
      <c r="J27" s="234">
        <v>39</v>
      </c>
      <c r="K27" s="233"/>
      <c r="L27" s="235">
        <f>O27+P27+Q27+R27+S27+T27</f>
        <v>78</v>
      </c>
      <c r="M27" s="236"/>
      <c r="N27" s="44">
        <v>0</v>
      </c>
      <c r="O27" s="45">
        <v>17</v>
      </c>
      <c r="P27" s="46">
        <v>23</v>
      </c>
      <c r="Q27" s="46">
        <v>16</v>
      </c>
      <c r="R27" s="46">
        <v>22</v>
      </c>
      <c r="S27" s="46">
        <v>0</v>
      </c>
      <c r="T27" s="46">
        <v>0</v>
      </c>
    </row>
    <row r="28" spans="1:20" ht="15.75">
      <c r="A28" s="43" t="s">
        <v>77</v>
      </c>
      <c r="B28" s="155" t="s">
        <v>14</v>
      </c>
      <c r="C28" s="156"/>
      <c r="D28" s="156"/>
      <c r="E28" s="157"/>
      <c r="F28" s="180" t="s">
        <v>79</v>
      </c>
      <c r="G28" s="180"/>
      <c r="H28" s="232">
        <f aca="true" t="shared" si="3" ref="H28:H39">J28+L28</f>
        <v>310</v>
      </c>
      <c r="I28" s="233"/>
      <c r="J28" s="122">
        <v>103</v>
      </c>
      <c r="K28" s="121"/>
      <c r="L28" s="235">
        <f aca="true" t="shared" si="4" ref="L28:L39">O28+P28+Q28+R28+S28+T28</f>
        <v>207</v>
      </c>
      <c r="M28" s="236"/>
      <c r="N28" s="31">
        <v>0</v>
      </c>
      <c r="O28" s="46">
        <v>51</v>
      </c>
      <c r="P28" s="46">
        <v>46</v>
      </c>
      <c r="Q28" s="46">
        <v>48</v>
      </c>
      <c r="R28" s="46">
        <v>62</v>
      </c>
      <c r="S28" s="46">
        <v>0</v>
      </c>
      <c r="T28" s="46">
        <v>0</v>
      </c>
    </row>
    <row r="29" spans="1:20" ht="15.75">
      <c r="A29" s="43" t="s">
        <v>80</v>
      </c>
      <c r="B29" s="155" t="s">
        <v>15</v>
      </c>
      <c r="C29" s="156"/>
      <c r="D29" s="156"/>
      <c r="E29" s="157"/>
      <c r="F29" s="180" t="s">
        <v>78</v>
      </c>
      <c r="G29" s="181"/>
      <c r="H29" s="232">
        <f t="shared" si="3"/>
        <v>256</v>
      </c>
      <c r="I29" s="233"/>
      <c r="J29" s="234">
        <v>85</v>
      </c>
      <c r="K29" s="233"/>
      <c r="L29" s="235">
        <f t="shared" si="4"/>
        <v>171</v>
      </c>
      <c r="M29" s="236"/>
      <c r="N29" s="44">
        <v>171</v>
      </c>
      <c r="O29" s="46">
        <v>34</v>
      </c>
      <c r="P29" s="46">
        <v>46</v>
      </c>
      <c r="Q29" s="46">
        <v>32</v>
      </c>
      <c r="R29" s="46">
        <v>59</v>
      </c>
      <c r="S29" s="46">
        <v>0</v>
      </c>
      <c r="T29" s="46">
        <v>0</v>
      </c>
    </row>
    <row r="30" spans="1:20" ht="15.75">
      <c r="A30" s="43" t="s">
        <v>82</v>
      </c>
      <c r="B30" s="155" t="s">
        <v>16</v>
      </c>
      <c r="C30" s="156"/>
      <c r="D30" s="156"/>
      <c r="E30" s="157"/>
      <c r="F30" s="180" t="s">
        <v>81</v>
      </c>
      <c r="G30" s="180"/>
      <c r="H30" s="232">
        <f t="shared" si="3"/>
        <v>256</v>
      </c>
      <c r="I30" s="233"/>
      <c r="J30" s="122">
        <v>85</v>
      </c>
      <c r="K30" s="121"/>
      <c r="L30" s="235">
        <f t="shared" si="4"/>
        <v>171</v>
      </c>
      <c r="M30" s="236"/>
      <c r="N30" s="31">
        <v>0</v>
      </c>
      <c r="O30" s="46">
        <v>34</v>
      </c>
      <c r="P30" s="46">
        <v>46</v>
      </c>
      <c r="Q30" s="46">
        <v>32</v>
      </c>
      <c r="R30" s="46">
        <v>59</v>
      </c>
      <c r="S30" s="46">
        <v>0</v>
      </c>
      <c r="T30" s="46">
        <v>0</v>
      </c>
    </row>
    <row r="31" spans="1:20" ht="15.75">
      <c r="A31" s="43" t="s">
        <v>83</v>
      </c>
      <c r="B31" s="155" t="s">
        <v>20</v>
      </c>
      <c r="C31" s="156"/>
      <c r="D31" s="156"/>
      <c r="E31" s="157"/>
      <c r="F31" s="180" t="s">
        <v>84</v>
      </c>
      <c r="G31" s="181"/>
      <c r="H31" s="232">
        <f t="shared" si="3"/>
        <v>256</v>
      </c>
      <c r="I31" s="233"/>
      <c r="J31" s="234">
        <v>85</v>
      </c>
      <c r="K31" s="233"/>
      <c r="L31" s="235">
        <f t="shared" si="4"/>
        <v>171</v>
      </c>
      <c r="M31" s="236"/>
      <c r="N31" s="44">
        <v>0</v>
      </c>
      <c r="O31" s="46">
        <v>51</v>
      </c>
      <c r="P31" s="46">
        <v>60</v>
      </c>
      <c r="Q31" s="46">
        <v>48</v>
      </c>
      <c r="R31" s="46">
        <v>12</v>
      </c>
      <c r="S31" s="46">
        <v>0</v>
      </c>
      <c r="T31" s="46">
        <v>0</v>
      </c>
    </row>
    <row r="32" spans="1:20" ht="15.75">
      <c r="A32" s="43" t="s">
        <v>85</v>
      </c>
      <c r="B32" s="155" t="s">
        <v>86</v>
      </c>
      <c r="C32" s="156"/>
      <c r="D32" s="156"/>
      <c r="E32" s="157"/>
      <c r="F32" s="180" t="s">
        <v>78</v>
      </c>
      <c r="G32" s="181"/>
      <c r="H32" s="232">
        <f t="shared" si="3"/>
        <v>108</v>
      </c>
      <c r="I32" s="233"/>
      <c r="J32" s="239">
        <v>36</v>
      </c>
      <c r="K32" s="240"/>
      <c r="L32" s="235">
        <f t="shared" si="4"/>
        <v>72</v>
      </c>
      <c r="M32" s="236"/>
      <c r="N32" s="31">
        <v>0</v>
      </c>
      <c r="O32" s="46">
        <v>17</v>
      </c>
      <c r="P32" s="46">
        <v>24</v>
      </c>
      <c r="Q32" s="46">
        <v>16</v>
      </c>
      <c r="R32" s="46">
        <v>15</v>
      </c>
      <c r="S32" s="46">
        <v>0</v>
      </c>
      <c r="T32" s="46">
        <v>0</v>
      </c>
    </row>
    <row r="33" spans="1:20" ht="15.75">
      <c r="A33" s="43" t="s">
        <v>87</v>
      </c>
      <c r="B33" s="155" t="s">
        <v>18</v>
      </c>
      <c r="C33" s="156"/>
      <c r="D33" s="156"/>
      <c r="E33" s="157"/>
      <c r="F33" s="180" t="s">
        <v>79</v>
      </c>
      <c r="G33" s="181"/>
      <c r="H33" s="232">
        <f t="shared" si="3"/>
        <v>171</v>
      </c>
      <c r="I33" s="233"/>
      <c r="J33" s="234">
        <v>57</v>
      </c>
      <c r="K33" s="233"/>
      <c r="L33" s="235">
        <f t="shared" si="4"/>
        <v>114</v>
      </c>
      <c r="M33" s="236"/>
      <c r="N33" s="44">
        <v>40</v>
      </c>
      <c r="O33" s="46">
        <v>17</v>
      </c>
      <c r="P33" s="46">
        <v>24</v>
      </c>
      <c r="Q33" s="46">
        <v>32</v>
      </c>
      <c r="R33" s="46">
        <v>41</v>
      </c>
      <c r="S33" s="46">
        <v>0</v>
      </c>
      <c r="T33" s="46">
        <v>0</v>
      </c>
    </row>
    <row r="34" spans="1:20" ht="15.75">
      <c r="A34" s="43" t="s">
        <v>88</v>
      </c>
      <c r="B34" s="155" t="s">
        <v>17</v>
      </c>
      <c r="C34" s="156"/>
      <c r="D34" s="156"/>
      <c r="E34" s="157"/>
      <c r="F34" s="180" t="s">
        <v>78</v>
      </c>
      <c r="G34" s="180"/>
      <c r="H34" s="232">
        <f t="shared" si="3"/>
        <v>138</v>
      </c>
      <c r="I34" s="233"/>
      <c r="J34" s="122">
        <v>46</v>
      </c>
      <c r="K34" s="121"/>
      <c r="L34" s="235">
        <f t="shared" si="4"/>
        <v>92</v>
      </c>
      <c r="M34" s="236"/>
      <c r="N34" s="31">
        <v>0</v>
      </c>
      <c r="O34" s="46">
        <v>17</v>
      </c>
      <c r="P34" s="46">
        <v>24</v>
      </c>
      <c r="Q34" s="46">
        <v>30</v>
      </c>
      <c r="R34" s="46">
        <v>21</v>
      </c>
      <c r="S34" s="46">
        <v>0</v>
      </c>
      <c r="T34" s="46">
        <v>0</v>
      </c>
    </row>
    <row r="35" spans="1:20" ht="15.75">
      <c r="A35" s="43" t="s">
        <v>89</v>
      </c>
      <c r="B35" s="155" t="s">
        <v>90</v>
      </c>
      <c r="C35" s="156"/>
      <c r="D35" s="156"/>
      <c r="E35" s="157"/>
      <c r="F35" s="180" t="s">
        <v>81</v>
      </c>
      <c r="G35" s="181"/>
      <c r="H35" s="232">
        <f t="shared" si="3"/>
        <v>57</v>
      </c>
      <c r="I35" s="233"/>
      <c r="J35" s="234">
        <v>19</v>
      </c>
      <c r="K35" s="233"/>
      <c r="L35" s="235">
        <f t="shared" si="4"/>
        <v>38</v>
      </c>
      <c r="M35" s="236"/>
      <c r="N35" s="44">
        <v>10</v>
      </c>
      <c r="O35" s="46">
        <v>0</v>
      </c>
      <c r="P35" s="46">
        <v>0</v>
      </c>
      <c r="Q35" s="46">
        <v>16</v>
      </c>
      <c r="R35" s="46">
        <v>22</v>
      </c>
      <c r="S35" s="46">
        <v>0</v>
      </c>
      <c r="T35" s="46">
        <v>0</v>
      </c>
    </row>
    <row r="36" spans="1:20" ht="15.75">
      <c r="A36" s="43" t="s">
        <v>91</v>
      </c>
      <c r="B36" s="155" t="s">
        <v>92</v>
      </c>
      <c r="C36" s="156"/>
      <c r="D36" s="156"/>
      <c r="E36" s="157"/>
      <c r="F36" s="180" t="s">
        <v>93</v>
      </c>
      <c r="G36" s="180"/>
      <c r="H36" s="232">
        <f t="shared" si="3"/>
        <v>61</v>
      </c>
      <c r="I36" s="233"/>
      <c r="J36" s="122">
        <v>20</v>
      </c>
      <c r="K36" s="121"/>
      <c r="L36" s="235">
        <f t="shared" si="4"/>
        <v>41</v>
      </c>
      <c r="M36" s="236"/>
      <c r="N36" s="31">
        <v>0</v>
      </c>
      <c r="O36" s="46">
        <v>17</v>
      </c>
      <c r="P36" s="46">
        <v>24</v>
      </c>
      <c r="Q36" s="46">
        <v>0</v>
      </c>
      <c r="R36" s="46">
        <v>0</v>
      </c>
      <c r="S36" s="46">
        <v>0</v>
      </c>
      <c r="T36" s="46">
        <v>0</v>
      </c>
    </row>
    <row r="37" spans="1:20" ht="15.75">
      <c r="A37" s="43" t="s">
        <v>94</v>
      </c>
      <c r="B37" s="155" t="s">
        <v>19</v>
      </c>
      <c r="C37" s="156"/>
      <c r="D37" s="156"/>
      <c r="E37" s="157"/>
      <c r="F37" s="180" t="s">
        <v>81</v>
      </c>
      <c r="G37" s="181"/>
      <c r="H37" s="232">
        <f t="shared" si="3"/>
        <v>54</v>
      </c>
      <c r="I37" s="233"/>
      <c r="J37" s="234">
        <v>18</v>
      </c>
      <c r="K37" s="233"/>
      <c r="L37" s="235">
        <f t="shared" si="4"/>
        <v>36</v>
      </c>
      <c r="M37" s="236"/>
      <c r="N37" s="44">
        <v>8</v>
      </c>
      <c r="O37" s="46">
        <v>18</v>
      </c>
      <c r="P37" s="46">
        <v>18</v>
      </c>
      <c r="Q37" s="46">
        <v>0</v>
      </c>
      <c r="R37" s="46">
        <v>0</v>
      </c>
      <c r="S37" s="46">
        <v>0</v>
      </c>
      <c r="T37" s="46">
        <v>0</v>
      </c>
    </row>
    <row r="38" spans="1:20" ht="15.75">
      <c r="A38" s="43" t="s">
        <v>95</v>
      </c>
      <c r="B38" s="155" t="s">
        <v>96</v>
      </c>
      <c r="C38" s="156"/>
      <c r="D38" s="156"/>
      <c r="E38" s="157"/>
      <c r="F38" s="180" t="s">
        <v>81</v>
      </c>
      <c r="G38" s="180"/>
      <c r="H38" s="232">
        <f t="shared" si="3"/>
        <v>56</v>
      </c>
      <c r="I38" s="233"/>
      <c r="J38" s="122">
        <v>20</v>
      </c>
      <c r="K38" s="121"/>
      <c r="L38" s="235">
        <f t="shared" si="4"/>
        <v>36</v>
      </c>
      <c r="M38" s="236"/>
      <c r="N38" s="31">
        <v>0</v>
      </c>
      <c r="O38" s="46">
        <v>17</v>
      </c>
      <c r="P38" s="46">
        <v>19</v>
      </c>
      <c r="Q38" s="46">
        <v>0</v>
      </c>
      <c r="R38" s="47">
        <v>0</v>
      </c>
      <c r="S38" s="46">
        <v>0</v>
      </c>
      <c r="T38" s="46">
        <v>0</v>
      </c>
    </row>
    <row r="39" spans="1:20" ht="15.75">
      <c r="A39" s="43" t="s">
        <v>97</v>
      </c>
      <c r="B39" s="155" t="s">
        <v>98</v>
      </c>
      <c r="C39" s="156"/>
      <c r="D39" s="156"/>
      <c r="E39" s="157"/>
      <c r="F39" s="180" t="s">
        <v>81</v>
      </c>
      <c r="G39" s="181"/>
      <c r="H39" s="232">
        <f t="shared" si="3"/>
        <v>108</v>
      </c>
      <c r="I39" s="233"/>
      <c r="J39" s="234">
        <v>36</v>
      </c>
      <c r="K39" s="233"/>
      <c r="L39" s="235">
        <f t="shared" si="4"/>
        <v>72</v>
      </c>
      <c r="M39" s="236"/>
      <c r="N39" s="44">
        <v>12</v>
      </c>
      <c r="O39" s="46">
        <v>17</v>
      </c>
      <c r="P39" s="46">
        <v>23</v>
      </c>
      <c r="Q39" s="46">
        <v>16</v>
      </c>
      <c r="R39" s="46">
        <v>16</v>
      </c>
      <c r="S39" s="46">
        <v>0</v>
      </c>
      <c r="T39" s="46">
        <v>0</v>
      </c>
    </row>
    <row r="40" spans="1:20" ht="15.75" customHeight="1">
      <c r="A40" s="48" t="s">
        <v>99</v>
      </c>
      <c r="B40" s="167" t="s">
        <v>100</v>
      </c>
      <c r="C40" s="168"/>
      <c r="D40" s="168"/>
      <c r="E40" s="169"/>
      <c r="F40" s="191" t="s">
        <v>184</v>
      </c>
      <c r="G40" s="191"/>
      <c r="H40" s="241">
        <f>H41+H42+H43</f>
        <v>860</v>
      </c>
      <c r="I40" s="242"/>
      <c r="J40" s="241">
        <f>J41+J42+J43</f>
        <v>287</v>
      </c>
      <c r="K40" s="242"/>
      <c r="L40" s="241">
        <f>L41+L42+L43</f>
        <v>573</v>
      </c>
      <c r="M40" s="242"/>
      <c r="N40" s="42">
        <f>N41+N42+N43</f>
        <v>136</v>
      </c>
      <c r="O40" s="105">
        <f aca="true" t="shared" si="5" ref="O40:T40">O41+O42+O43</f>
        <v>119</v>
      </c>
      <c r="P40" s="105">
        <f t="shared" si="5"/>
        <v>125</v>
      </c>
      <c r="Q40" s="105">
        <f t="shared" si="5"/>
        <v>133</v>
      </c>
      <c r="R40" s="105">
        <f t="shared" si="5"/>
        <v>196</v>
      </c>
      <c r="S40" s="105">
        <f t="shared" si="5"/>
        <v>0</v>
      </c>
      <c r="T40" s="105">
        <f t="shared" si="5"/>
        <v>0</v>
      </c>
    </row>
    <row r="41" spans="1:20" ht="16.5" customHeight="1">
      <c r="A41" s="27" t="s">
        <v>101</v>
      </c>
      <c r="B41" s="182" t="s">
        <v>102</v>
      </c>
      <c r="C41" s="183"/>
      <c r="D41" s="183"/>
      <c r="E41" s="184"/>
      <c r="F41" s="173" t="s">
        <v>76</v>
      </c>
      <c r="G41" s="174"/>
      <c r="H41" s="243">
        <f aca="true" t="shared" si="6" ref="H41:H48">J41+L41</f>
        <v>428</v>
      </c>
      <c r="I41" s="243"/>
      <c r="J41" s="234">
        <v>143</v>
      </c>
      <c r="K41" s="233"/>
      <c r="L41" s="243">
        <f>O41+P41+Q41+R41+S41+T41</f>
        <v>285</v>
      </c>
      <c r="M41" s="243"/>
      <c r="N41" s="44">
        <v>20</v>
      </c>
      <c r="O41" s="46">
        <v>51</v>
      </c>
      <c r="P41" s="46">
        <v>69</v>
      </c>
      <c r="Q41" s="46">
        <v>64</v>
      </c>
      <c r="R41" s="46">
        <v>101</v>
      </c>
      <c r="S41" s="46">
        <v>0</v>
      </c>
      <c r="T41" s="46">
        <v>0</v>
      </c>
    </row>
    <row r="42" spans="1:20" ht="15.75">
      <c r="A42" s="29" t="s">
        <v>103</v>
      </c>
      <c r="B42" s="155" t="s">
        <v>21</v>
      </c>
      <c r="C42" s="156"/>
      <c r="D42" s="156"/>
      <c r="E42" s="157"/>
      <c r="F42" s="173" t="s">
        <v>76</v>
      </c>
      <c r="G42" s="174"/>
      <c r="H42" s="243">
        <f t="shared" si="6"/>
        <v>270</v>
      </c>
      <c r="I42" s="243"/>
      <c r="J42" s="122">
        <v>90</v>
      </c>
      <c r="K42" s="121"/>
      <c r="L42" s="243">
        <f>O42+P42+Q42+R42+S42+T42</f>
        <v>180</v>
      </c>
      <c r="M42" s="243"/>
      <c r="N42" s="44">
        <v>56</v>
      </c>
      <c r="O42" s="46">
        <v>34</v>
      </c>
      <c r="P42" s="46">
        <v>24</v>
      </c>
      <c r="Q42" s="46">
        <v>48</v>
      </c>
      <c r="R42" s="46">
        <v>74</v>
      </c>
      <c r="S42" s="46">
        <v>0</v>
      </c>
      <c r="T42" s="46">
        <v>0</v>
      </c>
    </row>
    <row r="43" spans="1:20" ht="15.75">
      <c r="A43" s="29" t="s">
        <v>104</v>
      </c>
      <c r="B43" s="155" t="s">
        <v>105</v>
      </c>
      <c r="C43" s="156"/>
      <c r="D43" s="156"/>
      <c r="E43" s="157"/>
      <c r="F43" s="173" t="s">
        <v>78</v>
      </c>
      <c r="G43" s="174"/>
      <c r="H43" s="243">
        <f t="shared" si="6"/>
        <v>162</v>
      </c>
      <c r="I43" s="243"/>
      <c r="J43" s="234">
        <v>54</v>
      </c>
      <c r="K43" s="233"/>
      <c r="L43" s="243">
        <f>O43+P43+Q43+R43+S43+T43</f>
        <v>108</v>
      </c>
      <c r="M43" s="243"/>
      <c r="N43" s="44">
        <v>60</v>
      </c>
      <c r="O43" s="46">
        <v>34</v>
      </c>
      <c r="P43" s="46">
        <v>32</v>
      </c>
      <c r="Q43" s="46">
        <v>21</v>
      </c>
      <c r="R43" s="46">
        <v>21</v>
      </c>
      <c r="S43" s="46">
        <v>0</v>
      </c>
      <c r="T43" s="46">
        <v>0</v>
      </c>
    </row>
    <row r="44" spans="1:20" ht="15">
      <c r="A44" s="49" t="s">
        <v>106</v>
      </c>
      <c r="B44" s="196" t="s">
        <v>107</v>
      </c>
      <c r="C44" s="197"/>
      <c r="D44" s="197"/>
      <c r="E44" s="198"/>
      <c r="F44" s="244" t="s">
        <v>236</v>
      </c>
      <c r="G44" s="244"/>
      <c r="H44" s="241">
        <f t="shared" si="6"/>
        <v>270</v>
      </c>
      <c r="I44" s="242"/>
      <c r="J44" s="241">
        <f>J45+J46+J47+J48</f>
        <v>90</v>
      </c>
      <c r="K44" s="242"/>
      <c r="L44" s="241">
        <f>L45+L46+L47+L48</f>
        <v>180</v>
      </c>
      <c r="M44" s="242"/>
      <c r="N44" s="50">
        <f>N45+N46+N47+N48</f>
        <v>38</v>
      </c>
      <c r="O44" s="50">
        <f aca="true" t="shared" si="7" ref="O44:T44">O45+O46+O47+O48</f>
        <v>48</v>
      </c>
      <c r="P44" s="50">
        <f t="shared" si="7"/>
        <v>42</v>
      </c>
      <c r="Q44" s="50">
        <f t="shared" si="7"/>
        <v>32</v>
      </c>
      <c r="R44" s="50">
        <f t="shared" si="7"/>
        <v>58</v>
      </c>
      <c r="S44" s="50">
        <f t="shared" si="7"/>
        <v>0</v>
      </c>
      <c r="T44" s="50">
        <f t="shared" si="7"/>
        <v>0</v>
      </c>
    </row>
    <row r="45" spans="1:20" ht="15.75">
      <c r="A45" s="29" t="s">
        <v>108</v>
      </c>
      <c r="B45" s="155" t="s">
        <v>191</v>
      </c>
      <c r="C45" s="156"/>
      <c r="D45" s="156"/>
      <c r="E45" s="157"/>
      <c r="F45" s="173" t="s">
        <v>81</v>
      </c>
      <c r="G45" s="174"/>
      <c r="H45" s="243">
        <f t="shared" si="6"/>
        <v>84</v>
      </c>
      <c r="I45" s="243"/>
      <c r="J45" s="234">
        <v>28</v>
      </c>
      <c r="K45" s="233"/>
      <c r="L45" s="243">
        <f>O45+P45+Q45+R45</f>
        <v>56</v>
      </c>
      <c r="M45" s="243"/>
      <c r="N45" s="44">
        <v>21</v>
      </c>
      <c r="O45" s="46">
        <v>0</v>
      </c>
      <c r="P45" s="46">
        <v>0</v>
      </c>
      <c r="Q45" s="46">
        <v>16</v>
      </c>
      <c r="R45" s="47">
        <v>40</v>
      </c>
      <c r="S45" s="46">
        <v>0</v>
      </c>
      <c r="T45" s="46">
        <v>0</v>
      </c>
    </row>
    <row r="46" spans="1:20" ht="15.75">
      <c r="A46" s="29" t="s">
        <v>109</v>
      </c>
      <c r="B46" s="155" t="s">
        <v>190</v>
      </c>
      <c r="C46" s="156"/>
      <c r="D46" s="156"/>
      <c r="E46" s="157"/>
      <c r="F46" s="173" t="s">
        <v>93</v>
      </c>
      <c r="G46" s="174"/>
      <c r="H46" s="243">
        <f t="shared" si="6"/>
        <v>51</v>
      </c>
      <c r="I46" s="243"/>
      <c r="J46" s="122">
        <v>17</v>
      </c>
      <c r="K46" s="121"/>
      <c r="L46" s="243">
        <f>O46+P46+Q46+R46</f>
        <v>34</v>
      </c>
      <c r="M46" s="243"/>
      <c r="N46" s="44">
        <v>17</v>
      </c>
      <c r="O46" s="46">
        <v>18</v>
      </c>
      <c r="P46" s="46">
        <v>16</v>
      </c>
      <c r="Q46" s="46">
        <v>0</v>
      </c>
      <c r="R46" s="47">
        <v>0</v>
      </c>
      <c r="S46" s="46">
        <v>0</v>
      </c>
      <c r="T46" s="46">
        <v>0</v>
      </c>
    </row>
    <row r="47" spans="1:20" ht="15.75">
      <c r="A47" s="29" t="s">
        <v>110</v>
      </c>
      <c r="B47" s="155" t="s">
        <v>111</v>
      </c>
      <c r="C47" s="156"/>
      <c r="D47" s="156"/>
      <c r="E47" s="157"/>
      <c r="F47" s="173" t="s">
        <v>81</v>
      </c>
      <c r="G47" s="174"/>
      <c r="H47" s="243">
        <f t="shared" si="6"/>
        <v>84</v>
      </c>
      <c r="I47" s="243"/>
      <c r="J47" s="234">
        <v>28</v>
      </c>
      <c r="K47" s="233"/>
      <c r="L47" s="243">
        <f>O47+P47+Q47+R47</f>
        <v>56</v>
      </c>
      <c r="M47" s="243"/>
      <c r="N47" s="44">
        <v>0</v>
      </c>
      <c r="O47" s="46">
        <v>30</v>
      </c>
      <c r="P47" s="46">
        <v>26</v>
      </c>
      <c r="Q47" s="46">
        <v>0</v>
      </c>
      <c r="R47" s="47">
        <v>0</v>
      </c>
      <c r="S47" s="46">
        <v>0</v>
      </c>
      <c r="T47" s="46">
        <v>0</v>
      </c>
    </row>
    <row r="48" spans="1:20" ht="15.75">
      <c r="A48" s="29" t="s">
        <v>112</v>
      </c>
      <c r="B48" s="155" t="s">
        <v>113</v>
      </c>
      <c r="C48" s="156"/>
      <c r="D48" s="156"/>
      <c r="E48" s="157"/>
      <c r="F48" s="173" t="s">
        <v>81</v>
      </c>
      <c r="G48" s="174"/>
      <c r="H48" s="243">
        <f t="shared" si="6"/>
        <v>51</v>
      </c>
      <c r="I48" s="243"/>
      <c r="J48" s="122">
        <v>17</v>
      </c>
      <c r="K48" s="121"/>
      <c r="L48" s="243">
        <f>O48+P48+Q48+R48</f>
        <v>34</v>
      </c>
      <c r="M48" s="243"/>
      <c r="N48" s="44">
        <v>0</v>
      </c>
      <c r="O48" s="46">
        <v>0</v>
      </c>
      <c r="P48" s="46">
        <v>0</v>
      </c>
      <c r="Q48" s="46">
        <v>16</v>
      </c>
      <c r="R48" s="46">
        <v>18</v>
      </c>
      <c r="S48" s="46">
        <v>0</v>
      </c>
      <c r="T48" s="46">
        <v>0</v>
      </c>
    </row>
    <row r="49" spans="1:20" ht="15">
      <c r="A49" s="51" t="s">
        <v>114</v>
      </c>
      <c r="B49" s="158" t="s">
        <v>22</v>
      </c>
      <c r="C49" s="159"/>
      <c r="D49" s="159"/>
      <c r="E49" s="160"/>
      <c r="F49" s="175" t="s">
        <v>185</v>
      </c>
      <c r="G49" s="176"/>
      <c r="H49" s="245">
        <f>H50+H51+H52+H55+H54</f>
        <v>294</v>
      </c>
      <c r="I49" s="246"/>
      <c r="J49" s="245">
        <f>J50+J51+J52+J55+J54</f>
        <v>98</v>
      </c>
      <c r="K49" s="246"/>
      <c r="L49" s="245">
        <f>L50+L51+L52+L55+L54</f>
        <v>196</v>
      </c>
      <c r="M49" s="246"/>
      <c r="N49" s="52">
        <f>N50+N51+N52+N54+N55</f>
        <v>68</v>
      </c>
      <c r="O49" s="52">
        <f aca="true" t="shared" si="8" ref="O49:T49">O50+O51+O52+O54+O55</f>
        <v>85</v>
      </c>
      <c r="P49" s="52">
        <f t="shared" si="8"/>
        <v>79</v>
      </c>
      <c r="Q49" s="52">
        <f t="shared" si="8"/>
        <v>0</v>
      </c>
      <c r="R49" s="52">
        <f t="shared" si="8"/>
        <v>0</v>
      </c>
      <c r="S49" s="52">
        <f t="shared" si="8"/>
        <v>15</v>
      </c>
      <c r="T49" s="52">
        <f t="shared" si="8"/>
        <v>17</v>
      </c>
    </row>
    <row r="50" spans="1:20" ht="15.75">
      <c r="A50" s="29" t="s">
        <v>23</v>
      </c>
      <c r="B50" s="161" t="s">
        <v>24</v>
      </c>
      <c r="C50" s="162"/>
      <c r="D50" s="162"/>
      <c r="E50" s="163"/>
      <c r="F50" s="173" t="s">
        <v>242</v>
      </c>
      <c r="G50" s="174"/>
      <c r="H50" s="247">
        <f>J50+L50</f>
        <v>55</v>
      </c>
      <c r="I50" s="247"/>
      <c r="J50" s="122">
        <v>18</v>
      </c>
      <c r="K50" s="121"/>
      <c r="L50" s="248">
        <f>O50+P50+Q50+R50+S50+T50</f>
        <v>37</v>
      </c>
      <c r="M50" s="248"/>
      <c r="N50" s="44">
        <v>20</v>
      </c>
      <c r="O50" s="47">
        <v>17</v>
      </c>
      <c r="P50" s="47">
        <v>20</v>
      </c>
      <c r="Q50" s="46">
        <v>0</v>
      </c>
      <c r="R50" s="46">
        <v>0</v>
      </c>
      <c r="S50" s="46">
        <v>0</v>
      </c>
      <c r="T50" s="46">
        <v>0</v>
      </c>
    </row>
    <row r="51" spans="1:20" ht="18" customHeight="1">
      <c r="A51" s="29" t="s">
        <v>25</v>
      </c>
      <c r="B51" s="107" t="s">
        <v>26</v>
      </c>
      <c r="C51" s="108"/>
      <c r="D51" s="108"/>
      <c r="E51" s="128"/>
      <c r="F51" s="177" t="s">
        <v>93</v>
      </c>
      <c r="G51" s="170"/>
      <c r="H51" s="247">
        <f>J51+L51</f>
        <v>81</v>
      </c>
      <c r="I51" s="247"/>
      <c r="J51" s="234">
        <v>27</v>
      </c>
      <c r="K51" s="233"/>
      <c r="L51" s="248">
        <f>O51+P51+Q51+R51+S51+T51</f>
        <v>54</v>
      </c>
      <c r="M51" s="248"/>
      <c r="N51" s="53">
        <v>16</v>
      </c>
      <c r="O51" s="54">
        <v>34</v>
      </c>
      <c r="P51" s="54">
        <v>20</v>
      </c>
      <c r="Q51" s="54">
        <v>0</v>
      </c>
      <c r="R51" s="54">
        <v>0</v>
      </c>
      <c r="S51" s="54">
        <v>0</v>
      </c>
      <c r="T51" s="54">
        <v>0</v>
      </c>
    </row>
    <row r="52" spans="1:20" ht="12.75" customHeight="1">
      <c r="A52" s="338" t="s">
        <v>27</v>
      </c>
      <c r="B52" s="135" t="s">
        <v>28</v>
      </c>
      <c r="C52" s="136"/>
      <c r="D52" s="136"/>
      <c r="E52" s="137"/>
      <c r="F52" s="177" t="s">
        <v>189</v>
      </c>
      <c r="G52" s="170"/>
      <c r="H52" s="247">
        <f>J52+L52</f>
        <v>56</v>
      </c>
      <c r="I52" s="247"/>
      <c r="J52" s="122">
        <v>19</v>
      </c>
      <c r="K52" s="121"/>
      <c r="L52" s="249">
        <f>O52+P52+Q52</f>
        <v>37</v>
      </c>
      <c r="M52" s="250"/>
      <c r="N52" s="253">
        <v>12</v>
      </c>
      <c r="O52" s="255">
        <v>17</v>
      </c>
      <c r="P52" s="255">
        <v>20</v>
      </c>
      <c r="Q52" s="255">
        <v>0</v>
      </c>
      <c r="R52" s="255">
        <v>0</v>
      </c>
      <c r="S52" s="255">
        <v>0</v>
      </c>
      <c r="T52" s="255">
        <v>0</v>
      </c>
    </row>
    <row r="53" spans="1:20" ht="4.5" customHeight="1">
      <c r="A53" s="339"/>
      <c r="B53" s="164"/>
      <c r="C53" s="165"/>
      <c r="D53" s="165"/>
      <c r="E53" s="166"/>
      <c r="F53" s="177"/>
      <c r="G53" s="170"/>
      <c r="H53" s="247"/>
      <c r="I53" s="247"/>
      <c r="J53" s="257"/>
      <c r="K53" s="258"/>
      <c r="L53" s="251"/>
      <c r="M53" s="252"/>
      <c r="N53" s="254"/>
      <c r="O53" s="256"/>
      <c r="P53" s="256"/>
      <c r="Q53" s="256"/>
      <c r="R53" s="256"/>
      <c r="S53" s="256"/>
      <c r="T53" s="256"/>
    </row>
    <row r="54" spans="1:20" ht="15" customHeight="1">
      <c r="A54" s="29" t="s">
        <v>29</v>
      </c>
      <c r="B54" s="155" t="s">
        <v>30</v>
      </c>
      <c r="C54" s="156"/>
      <c r="D54" s="156"/>
      <c r="E54" s="157"/>
      <c r="F54" s="173" t="s">
        <v>189</v>
      </c>
      <c r="G54" s="174"/>
      <c r="H54" s="232">
        <f>J54+L54</f>
        <v>54</v>
      </c>
      <c r="I54" s="233"/>
      <c r="J54" s="234">
        <v>18</v>
      </c>
      <c r="K54" s="233"/>
      <c r="L54" s="235">
        <f>O54+P54</f>
        <v>36</v>
      </c>
      <c r="M54" s="236"/>
      <c r="N54" s="44">
        <v>10</v>
      </c>
      <c r="O54" s="46">
        <v>17</v>
      </c>
      <c r="P54" s="46">
        <v>19</v>
      </c>
      <c r="Q54" s="46">
        <v>0</v>
      </c>
      <c r="R54" s="46">
        <v>0</v>
      </c>
      <c r="S54" s="46">
        <v>0</v>
      </c>
      <c r="T54" s="46">
        <v>0</v>
      </c>
    </row>
    <row r="55" spans="1:20" ht="15" customHeight="1">
      <c r="A55" s="29" t="s">
        <v>31</v>
      </c>
      <c r="B55" s="155" t="s">
        <v>115</v>
      </c>
      <c r="C55" s="156"/>
      <c r="D55" s="156"/>
      <c r="E55" s="157"/>
      <c r="F55" s="178" t="s">
        <v>116</v>
      </c>
      <c r="G55" s="178"/>
      <c r="H55" s="120">
        <f>J55+L55</f>
        <v>48</v>
      </c>
      <c r="I55" s="121"/>
      <c r="J55" s="122">
        <v>16</v>
      </c>
      <c r="K55" s="121"/>
      <c r="L55" s="235">
        <f>S55+T55</f>
        <v>32</v>
      </c>
      <c r="M55" s="236"/>
      <c r="N55" s="31">
        <v>10</v>
      </c>
      <c r="O55" s="46">
        <v>0</v>
      </c>
      <c r="P55" s="46">
        <v>0</v>
      </c>
      <c r="Q55" s="46">
        <v>0</v>
      </c>
      <c r="R55" s="46">
        <v>0</v>
      </c>
      <c r="S55" s="46">
        <v>15</v>
      </c>
      <c r="T55" s="46">
        <v>17</v>
      </c>
    </row>
    <row r="56" spans="1:20" ht="15" customHeight="1">
      <c r="A56" s="55" t="s">
        <v>32</v>
      </c>
      <c r="B56" s="141" t="s">
        <v>33</v>
      </c>
      <c r="C56" s="142"/>
      <c r="D56" s="142"/>
      <c r="E56" s="142"/>
      <c r="F56" s="179" t="s">
        <v>240</v>
      </c>
      <c r="G56" s="179"/>
      <c r="H56" s="259">
        <f>H57+H84</f>
        <v>2190</v>
      </c>
      <c r="I56" s="260"/>
      <c r="J56" s="259">
        <f>J57+J84</f>
        <v>262</v>
      </c>
      <c r="K56" s="260"/>
      <c r="L56" s="259">
        <f>L57+L84</f>
        <v>1928</v>
      </c>
      <c r="M56" s="260"/>
      <c r="N56" s="56">
        <f>N57+N84</f>
        <v>216</v>
      </c>
      <c r="O56" s="56">
        <f aca="true" t="shared" si="9" ref="O56:T56">O57+O84</f>
        <v>53</v>
      </c>
      <c r="P56" s="56">
        <f t="shared" si="9"/>
        <v>241</v>
      </c>
      <c r="Q56" s="56">
        <f t="shared" si="9"/>
        <v>125</v>
      </c>
      <c r="R56" s="56">
        <f t="shared" si="9"/>
        <v>209</v>
      </c>
      <c r="S56" s="56">
        <f t="shared" si="9"/>
        <v>561</v>
      </c>
      <c r="T56" s="56">
        <f t="shared" si="9"/>
        <v>739</v>
      </c>
    </row>
    <row r="57" spans="1:20" ht="15" customHeight="1">
      <c r="A57" s="55" t="s">
        <v>34</v>
      </c>
      <c r="B57" s="141" t="s">
        <v>35</v>
      </c>
      <c r="C57" s="142"/>
      <c r="D57" s="142"/>
      <c r="E57" s="142"/>
      <c r="F57" s="179" t="s">
        <v>240</v>
      </c>
      <c r="G57" s="179"/>
      <c r="H57" s="261">
        <f>H58+H67+H73+H78</f>
        <v>2110</v>
      </c>
      <c r="I57" s="262"/>
      <c r="J57" s="261">
        <f>J58+J67+J73+J78</f>
        <v>222</v>
      </c>
      <c r="K57" s="262"/>
      <c r="L57" s="261">
        <f>L58+L67+L73+L78</f>
        <v>1888</v>
      </c>
      <c r="M57" s="262"/>
      <c r="N57" s="57">
        <f aca="true" t="shared" si="10" ref="N57:T57">N58+N67+N73+N78</f>
        <v>176</v>
      </c>
      <c r="O57" s="57">
        <f t="shared" si="10"/>
        <v>53</v>
      </c>
      <c r="P57" s="57">
        <f t="shared" si="10"/>
        <v>241</v>
      </c>
      <c r="Q57" s="57">
        <f t="shared" si="10"/>
        <v>125</v>
      </c>
      <c r="R57" s="57">
        <f t="shared" si="10"/>
        <v>181</v>
      </c>
      <c r="S57" s="57">
        <f t="shared" si="10"/>
        <v>549</v>
      </c>
      <c r="T57" s="57">
        <f t="shared" si="10"/>
        <v>739</v>
      </c>
    </row>
    <row r="58" spans="1:20" ht="15" customHeight="1">
      <c r="A58" s="263" t="s">
        <v>36</v>
      </c>
      <c r="B58" s="129" t="s">
        <v>121</v>
      </c>
      <c r="C58" s="130"/>
      <c r="D58" s="130"/>
      <c r="E58" s="130"/>
      <c r="F58" s="264" t="s">
        <v>118</v>
      </c>
      <c r="G58" s="264"/>
      <c r="H58" s="266">
        <f>H61+H64+H65+H66</f>
        <v>1090</v>
      </c>
      <c r="I58" s="266"/>
      <c r="J58" s="266">
        <f>J61+J64+J65+J66</f>
        <v>44</v>
      </c>
      <c r="K58" s="266"/>
      <c r="L58" s="266">
        <f>L61+L64+L65+L66</f>
        <v>1046</v>
      </c>
      <c r="M58" s="266"/>
      <c r="N58" s="265">
        <f>N61+N64+N65+N66</f>
        <v>60</v>
      </c>
      <c r="O58" s="265">
        <f>O61+O65+O66+O64</f>
        <v>0</v>
      </c>
      <c r="P58" s="265">
        <f>P61+P65+P66+P64</f>
        <v>0</v>
      </c>
      <c r="Q58" s="265">
        <f>Q61+Q64+Q65+Q66</f>
        <v>53</v>
      </c>
      <c r="R58" s="265">
        <f>R61+R64+R65+R66</f>
        <v>141</v>
      </c>
      <c r="S58" s="265">
        <f>S61+S64+S65+S66</f>
        <v>405</v>
      </c>
      <c r="T58" s="265">
        <f>T61+T64+T65+T66</f>
        <v>447</v>
      </c>
    </row>
    <row r="59" spans="1:20" ht="9" customHeight="1">
      <c r="A59" s="263"/>
      <c r="B59" s="143"/>
      <c r="C59" s="144"/>
      <c r="D59" s="144"/>
      <c r="E59" s="144"/>
      <c r="F59" s="264"/>
      <c r="G59" s="264"/>
      <c r="H59" s="266"/>
      <c r="I59" s="266"/>
      <c r="J59" s="266"/>
      <c r="K59" s="266"/>
      <c r="L59" s="266"/>
      <c r="M59" s="266"/>
      <c r="N59" s="265"/>
      <c r="O59" s="265"/>
      <c r="P59" s="265"/>
      <c r="Q59" s="265"/>
      <c r="R59" s="265"/>
      <c r="S59" s="265"/>
      <c r="T59" s="265"/>
    </row>
    <row r="60" spans="1:20" ht="15" customHeight="1" hidden="1">
      <c r="A60" s="263"/>
      <c r="B60" s="132"/>
      <c r="C60" s="133"/>
      <c r="D60" s="133"/>
      <c r="E60" s="133"/>
      <c r="F60" s="264"/>
      <c r="G60" s="264"/>
      <c r="H60" s="266"/>
      <c r="I60" s="266"/>
      <c r="J60" s="266"/>
      <c r="K60" s="266"/>
      <c r="L60" s="266"/>
      <c r="M60" s="266"/>
      <c r="N60" s="265"/>
      <c r="O60" s="265"/>
      <c r="P60" s="265"/>
      <c r="Q60" s="265"/>
      <c r="R60" s="265"/>
      <c r="S60" s="265"/>
      <c r="T60" s="265"/>
    </row>
    <row r="61" spans="1:20" ht="15" customHeight="1">
      <c r="A61" s="267" t="s">
        <v>119</v>
      </c>
      <c r="B61" s="135" t="s">
        <v>250</v>
      </c>
      <c r="C61" s="136"/>
      <c r="D61" s="136"/>
      <c r="E61" s="136"/>
      <c r="F61" s="268" t="s">
        <v>255</v>
      </c>
      <c r="G61" s="268"/>
      <c r="H61" s="416">
        <f>J61+L61</f>
        <v>95</v>
      </c>
      <c r="I61" s="416"/>
      <c r="J61" s="416">
        <v>24</v>
      </c>
      <c r="K61" s="416"/>
      <c r="L61" s="417">
        <f>O61+P61+Q61+R61+S61+T61</f>
        <v>71</v>
      </c>
      <c r="M61" s="417"/>
      <c r="N61" s="418">
        <v>20</v>
      </c>
      <c r="O61" s="419">
        <v>0</v>
      </c>
      <c r="P61" s="419">
        <v>0</v>
      </c>
      <c r="Q61" s="420">
        <v>17</v>
      </c>
      <c r="R61" s="419">
        <v>16</v>
      </c>
      <c r="S61" s="419">
        <v>38</v>
      </c>
      <c r="T61" s="419">
        <v>0</v>
      </c>
    </row>
    <row r="62" spans="1:20" ht="9" customHeight="1">
      <c r="A62" s="267"/>
      <c r="B62" s="148"/>
      <c r="C62" s="149"/>
      <c r="D62" s="149"/>
      <c r="E62" s="149"/>
      <c r="F62" s="268"/>
      <c r="G62" s="268"/>
      <c r="H62" s="416"/>
      <c r="I62" s="416"/>
      <c r="J62" s="416"/>
      <c r="K62" s="416"/>
      <c r="L62" s="417"/>
      <c r="M62" s="417"/>
      <c r="N62" s="418"/>
      <c r="O62" s="419"/>
      <c r="P62" s="419"/>
      <c r="Q62" s="420"/>
      <c r="R62" s="419"/>
      <c r="S62" s="419"/>
      <c r="T62" s="419"/>
    </row>
    <row r="63" spans="1:20" ht="15" customHeight="1" hidden="1">
      <c r="A63" s="267"/>
      <c r="B63" s="138"/>
      <c r="C63" s="139"/>
      <c r="D63" s="139"/>
      <c r="E63" s="139"/>
      <c r="F63" s="268"/>
      <c r="G63" s="268"/>
      <c r="H63" s="416"/>
      <c r="I63" s="416"/>
      <c r="J63" s="416"/>
      <c r="K63" s="416"/>
      <c r="L63" s="417"/>
      <c r="M63" s="417"/>
      <c r="N63" s="418"/>
      <c r="O63" s="419"/>
      <c r="P63" s="419"/>
      <c r="Q63" s="420"/>
      <c r="R63" s="419"/>
      <c r="S63" s="419"/>
      <c r="T63" s="419"/>
    </row>
    <row r="64" spans="1:20" ht="21.75" customHeight="1">
      <c r="A64" s="104" t="s">
        <v>251</v>
      </c>
      <c r="B64" s="107" t="s">
        <v>121</v>
      </c>
      <c r="C64" s="153"/>
      <c r="D64" s="153"/>
      <c r="E64" s="154"/>
      <c r="F64" s="109" t="s">
        <v>187</v>
      </c>
      <c r="G64" s="110"/>
      <c r="H64" s="421">
        <f>J64+L64</f>
        <v>131</v>
      </c>
      <c r="I64" s="422"/>
      <c r="J64" s="421">
        <v>20</v>
      </c>
      <c r="K64" s="422"/>
      <c r="L64" s="423">
        <f>O64+P64+Q64+R64+S64+T64</f>
        <v>111</v>
      </c>
      <c r="M64" s="422"/>
      <c r="N64" s="424">
        <v>40</v>
      </c>
      <c r="O64" s="425">
        <v>0</v>
      </c>
      <c r="P64" s="425">
        <v>0</v>
      </c>
      <c r="Q64" s="426">
        <v>0</v>
      </c>
      <c r="R64" s="425">
        <v>17</v>
      </c>
      <c r="S64" s="425">
        <v>79</v>
      </c>
      <c r="T64" s="425">
        <v>15</v>
      </c>
    </row>
    <row r="65" spans="1:20" ht="15" customHeight="1">
      <c r="A65" s="58" t="s">
        <v>37</v>
      </c>
      <c r="B65" s="107" t="s">
        <v>38</v>
      </c>
      <c r="C65" s="108"/>
      <c r="D65" s="108"/>
      <c r="E65" s="274"/>
      <c r="F65" s="109" t="s">
        <v>81</v>
      </c>
      <c r="G65" s="272"/>
      <c r="H65" s="427">
        <f>J65+L65</f>
        <v>288</v>
      </c>
      <c r="I65" s="428"/>
      <c r="J65" s="421"/>
      <c r="K65" s="428"/>
      <c r="L65" s="429">
        <f>N65+O65+P65+Q65+R65+S65+T65</f>
        <v>288</v>
      </c>
      <c r="M65" s="430"/>
      <c r="N65" s="424"/>
      <c r="O65" s="425">
        <v>0</v>
      </c>
      <c r="P65" s="425">
        <v>0</v>
      </c>
      <c r="Q65" s="425">
        <v>36</v>
      </c>
      <c r="R65" s="425">
        <v>36</v>
      </c>
      <c r="S65" s="425">
        <v>216</v>
      </c>
      <c r="T65" s="425">
        <v>0</v>
      </c>
    </row>
    <row r="66" spans="1:20" ht="15" customHeight="1">
      <c r="A66" s="58" t="s">
        <v>39</v>
      </c>
      <c r="B66" s="107" t="s">
        <v>40</v>
      </c>
      <c r="C66" s="108"/>
      <c r="D66" s="108"/>
      <c r="E66" s="274"/>
      <c r="F66" s="268" t="s">
        <v>186</v>
      </c>
      <c r="G66" s="268"/>
      <c r="H66" s="431">
        <f>J66+L66</f>
        <v>576</v>
      </c>
      <c r="I66" s="432"/>
      <c r="J66" s="433"/>
      <c r="K66" s="434"/>
      <c r="L66" s="435">
        <f>N66+O66+P66+Q66+R66+S66+T66</f>
        <v>576</v>
      </c>
      <c r="M66" s="436"/>
      <c r="N66" s="437"/>
      <c r="O66" s="438">
        <v>0</v>
      </c>
      <c r="P66" s="438">
        <v>0</v>
      </c>
      <c r="Q66" s="438">
        <v>0</v>
      </c>
      <c r="R66" s="438">
        <v>72</v>
      </c>
      <c r="S66" s="438">
        <v>72</v>
      </c>
      <c r="T66" s="438">
        <v>432</v>
      </c>
    </row>
    <row r="67" spans="1:20" ht="25.5" customHeight="1">
      <c r="A67" s="263" t="s">
        <v>41</v>
      </c>
      <c r="B67" s="129" t="s">
        <v>117</v>
      </c>
      <c r="C67" s="130"/>
      <c r="D67" s="130"/>
      <c r="E67" s="130"/>
      <c r="F67" s="273" t="s">
        <v>118</v>
      </c>
      <c r="G67" s="273"/>
      <c r="H67" s="266">
        <f>H69+H71+H72</f>
        <v>387</v>
      </c>
      <c r="I67" s="266"/>
      <c r="J67" s="266">
        <f>J69+J71+J72</f>
        <v>21</v>
      </c>
      <c r="K67" s="266"/>
      <c r="L67" s="266">
        <f>L69++L71+L72</f>
        <v>366</v>
      </c>
      <c r="M67" s="266"/>
      <c r="N67" s="273">
        <f>N69+N71+N72</f>
        <v>20</v>
      </c>
      <c r="O67" s="273">
        <f>O69++O71+O72</f>
        <v>53</v>
      </c>
      <c r="P67" s="273">
        <f>P69+P71+P72</f>
        <v>241</v>
      </c>
      <c r="Q67" s="273">
        <f>Q69+Q71+Q72</f>
        <v>72</v>
      </c>
      <c r="R67" s="273">
        <f>R69+R71+R72</f>
        <v>0</v>
      </c>
      <c r="S67" s="273">
        <f>S69+S71+S72</f>
        <v>0</v>
      </c>
      <c r="T67" s="273">
        <f>T69+T71+T72</f>
        <v>0</v>
      </c>
    </row>
    <row r="68" spans="1:20" ht="15" customHeight="1" hidden="1">
      <c r="A68" s="263"/>
      <c r="B68" s="132"/>
      <c r="C68" s="133"/>
      <c r="D68" s="133"/>
      <c r="E68" s="133"/>
      <c r="F68" s="273"/>
      <c r="G68" s="273"/>
      <c r="H68" s="266"/>
      <c r="I68" s="266"/>
      <c r="J68" s="266"/>
      <c r="K68" s="266"/>
      <c r="L68" s="266"/>
      <c r="M68" s="266"/>
      <c r="N68" s="273"/>
      <c r="O68" s="273"/>
      <c r="P68" s="273"/>
      <c r="Q68" s="273"/>
      <c r="R68" s="273"/>
      <c r="S68" s="273"/>
      <c r="T68" s="273"/>
    </row>
    <row r="69" spans="1:21" ht="15" customHeight="1">
      <c r="A69" s="275" t="s">
        <v>42</v>
      </c>
      <c r="B69" s="135" t="s">
        <v>120</v>
      </c>
      <c r="C69" s="136"/>
      <c r="D69" s="136"/>
      <c r="E69" s="136"/>
      <c r="F69" s="268" t="s">
        <v>256</v>
      </c>
      <c r="G69" s="268"/>
      <c r="H69" s="247">
        <f>J69+L69</f>
        <v>63</v>
      </c>
      <c r="I69" s="247"/>
      <c r="J69" s="247">
        <v>21</v>
      </c>
      <c r="K69" s="247"/>
      <c r="L69" s="248">
        <f>O69+P69+Q69+R69+S69+T69</f>
        <v>42</v>
      </c>
      <c r="M69" s="248"/>
      <c r="N69" s="283">
        <v>20</v>
      </c>
      <c r="O69" s="278">
        <v>17</v>
      </c>
      <c r="P69" s="278">
        <v>25</v>
      </c>
      <c r="Q69" s="278"/>
      <c r="R69" s="280"/>
      <c r="S69" s="276"/>
      <c r="T69" s="278"/>
      <c r="U69" s="15"/>
    </row>
    <row r="70" spans="1:21" ht="14.25" customHeight="1">
      <c r="A70" s="275"/>
      <c r="B70" s="138"/>
      <c r="C70" s="139"/>
      <c r="D70" s="139"/>
      <c r="E70" s="139"/>
      <c r="F70" s="268"/>
      <c r="G70" s="268"/>
      <c r="H70" s="247"/>
      <c r="I70" s="247"/>
      <c r="J70" s="247"/>
      <c r="K70" s="247"/>
      <c r="L70" s="282"/>
      <c r="M70" s="282"/>
      <c r="N70" s="284"/>
      <c r="O70" s="279"/>
      <c r="P70" s="279"/>
      <c r="Q70" s="279"/>
      <c r="R70" s="281"/>
      <c r="S70" s="277"/>
      <c r="T70" s="278"/>
      <c r="U70" s="15"/>
    </row>
    <row r="71" spans="1:21" ht="15" customHeight="1">
      <c r="A71" s="29" t="s">
        <v>43</v>
      </c>
      <c r="B71" s="107" t="s">
        <v>38</v>
      </c>
      <c r="C71" s="108"/>
      <c r="D71" s="108"/>
      <c r="E71" s="108"/>
      <c r="F71" s="268" t="s">
        <v>189</v>
      </c>
      <c r="G71" s="268"/>
      <c r="H71" s="247">
        <f>J71+L71</f>
        <v>144</v>
      </c>
      <c r="I71" s="247"/>
      <c r="J71" s="247"/>
      <c r="K71" s="247"/>
      <c r="L71" s="285">
        <f>O71+P71+Q71+R71+S71+T71</f>
        <v>144</v>
      </c>
      <c r="M71" s="286"/>
      <c r="N71" s="59"/>
      <c r="O71" s="60">
        <v>36</v>
      </c>
      <c r="P71" s="60">
        <v>108</v>
      </c>
      <c r="Q71" s="60"/>
      <c r="R71" s="61"/>
      <c r="S71" s="62"/>
      <c r="T71" s="60"/>
      <c r="U71" s="15"/>
    </row>
    <row r="72" spans="1:21" ht="15" customHeight="1">
      <c r="A72" s="29" t="s">
        <v>44</v>
      </c>
      <c r="B72" s="107" t="s">
        <v>40</v>
      </c>
      <c r="C72" s="108"/>
      <c r="D72" s="108"/>
      <c r="E72" s="108"/>
      <c r="F72" s="268" t="s">
        <v>257</v>
      </c>
      <c r="G72" s="268"/>
      <c r="H72" s="247">
        <f>J72+L72</f>
        <v>180</v>
      </c>
      <c r="I72" s="247"/>
      <c r="J72" s="247"/>
      <c r="K72" s="247"/>
      <c r="L72" s="285">
        <f>N72+O72+P72+Q72+R72+S72+T72</f>
        <v>180</v>
      </c>
      <c r="M72" s="286"/>
      <c r="N72" s="63"/>
      <c r="O72" s="64"/>
      <c r="P72" s="64">
        <v>108</v>
      </c>
      <c r="Q72" s="64">
        <v>72</v>
      </c>
      <c r="R72" s="65"/>
      <c r="S72" s="66"/>
      <c r="T72" s="60"/>
      <c r="U72" s="15"/>
    </row>
    <row r="73" spans="1:21" ht="15" customHeight="1">
      <c r="A73" s="67" t="s">
        <v>45</v>
      </c>
      <c r="B73" s="150" t="s">
        <v>50</v>
      </c>
      <c r="C73" s="151"/>
      <c r="D73" s="151"/>
      <c r="E73" s="152"/>
      <c r="F73" s="287" t="s">
        <v>118</v>
      </c>
      <c r="G73" s="287"/>
      <c r="H73" s="241">
        <f>H74+H76+H77</f>
        <v>459</v>
      </c>
      <c r="I73" s="242"/>
      <c r="J73" s="288">
        <f>J74</f>
        <v>123</v>
      </c>
      <c r="K73" s="242"/>
      <c r="L73" s="289">
        <f>L74+L76+L77</f>
        <v>336</v>
      </c>
      <c r="M73" s="290"/>
      <c r="N73" s="105">
        <f>N74</f>
        <v>64</v>
      </c>
      <c r="O73" s="68"/>
      <c r="P73" s="68"/>
      <c r="Q73" s="68"/>
      <c r="R73" s="68">
        <f>R74</f>
        <v>40</v>
      </c>
      <c r="S73" s="69">
        <f>S74+S76+S77</f>
        <v>144</v>
      </c>
      <c r="T73" s="70">
        <f>T74+T76+T77</f>
        <v>152</v>
      </c>
      <c r="U73" s="15"/>
    </row>
    <row r="74" spans="1:20" s="71" customFormat="1" ht="15" customHeight="1">
      <c r="A74" s="267" t="s">
        <v>46</v>
      </c>
      <c r="B74" s="135" t="s">
        <v>122</v>
      </c>
      <c r="C74" s="136"/>
      <c r="D74" s="136"/>
      <c r="E74" s="137"/>
      <c r="F74" s="296" t="s">
        <v>123</v>
      </c>
      <c r="G74" s="297"/>
      <c r="H74" s="299">
        <f>J74+L74</f>
        <v>315</v>
      </c>
      <c r="I74" s="240"/>
      <c r="J74" s="302">
        <v>123</v>
      </c>
      <c r="K74" s="303"/>
      <c r="L74" s="291">
        <f>Q74+R74+S74+T74</f>
        <v>192</v>
      </c>
      <c r="M74" s="292"/>
      <c r="N74" s="269">
        <v>64</v>
      </c>
      <c r="O74" s="295"/>
      <c r="P74" s="295"/>
      <c r="Q74" s="295"/>
      <c r="R74" s="271">
        <v>40</v>
      </c>
      <c r="S74" s="298">
        <v>72</v>
      </c>
      <c r="T74" s="278">
        <v>80</v>
      </c>
    </row>
    <row r="75" spans="1:20" ht="3" customHeight="1">
      <c r="A75" s="267"/>
      <c r="B75" s="138"/>
      <c r="C75" s="139"/>
      <c r="D75" s="139"/>
      <c r="E75" s="140"/>
      <c r="F75" s="296"/>
      <c r="G75" s="297"/>
      <c r="H75" s="300"/>
      <c r="I75" s="301"/>
      <c r="J75" s="304"/>
      <c r="K75" s="301"/>
      <c r="L75" s="293"/>
      <c r="M75" s="294"/>
      <c r="N75" s="269"/>
      <c r="O75" s="295"/>
      <c r="P75" s="295"/>
      <c r="Q75" s="295"/>
      <c r="R75" s="271"/>
      <c r="S75" s="298"/>
      <c r="T75" s="278"/>
    </row>
    <row r="76" spans="1:20" ht="15" customHeight="1">
      <c r="A76" s="58" t="s">
        <v>47</v>
      </c>
      <c r="B76" s="107" t="s">
        <v>38</v>
      </c>
      <c r="C76" s="108"/>
      <c r="D76" s="108"/>
      <c r="E76" s="128"/>
      <c r="F76" s="296" t="s">
        <v>239</v>
      </c>
      <c r="G76" s="296"/>
      <c r="H76" s="120">
        <v>108</v>
      </c>
      <c r="I76" s="121"/>
      <c r="J76" s="122"/>
      <c r="K76" s="121"/>
      <c r="L76" s="251">
        <f>R76+S76+T76</f>
        <v>108</v>
      </c>
      <c r="M76" s="252"/>
      <c r="N76" s="28"/>
      <c r="O76" s="54"/>
      <c r="P76" s="54"/>
      <c r="Q76" s="54"/>
      <c r="R76" s="72"/>
      <c r="S76" s="73">
        <v>72</v>
      </c>
      <c r="T76" s="60">
        <v>36</v>
      </c>
    </row>
    <row r="77" spans="1:20" ht="15" customHeight="1">
      <c r="A77" s="58" t="s">
        <v>48</v>
      </c>
      <c r="B77" s="107" t="s">
        <v>40</v>
      </c>
      <c r="C77" s="108"/>
      <c r="D77" s="108"/>
      <c r="E77" s="128"/>
      <c r="F77" s="296" t="s">
        <v>238</v>
      </c>
      <c r="G77" s="297"/>
      <c r="H77" s="232">
        <v>36</v>
      </c>
      <c r="I77" s="233"/>
      <c r="J77" s="234"/>
      <c r="K77" s="233"/>
      <c r="L77" s="235">
        <f>R77+S77+T77</f>
        <v>36</v>
      </c>
      <c r="M77" s="236"/>
      <c r="N77" s="53"/>
      <c r="O77" s="54"/>
      <c r="P77" s="54"/>
      <c r="Q77" s="54"/>
      <c r="R77" s="72"/>
      <c r="S77" s="73">
        <v>0</v>
      </c>
      <c r="T77" s="60">
        <v>36</v>
      </c>
    </row>
    <row r="78" spans="1:20" ht="21.75" customHeight="1">
      <c r="A78" s="263" t="s">
        <v>49</v>
      </c>
      <c r="B78" s="129" t="s">
        <v>124</v>
      </c>
      <c r="C78" s="130"/>
      <c r="D78" s="130"/>
      <c r="E78" s="131"/>
      <c r="F78" s="227" t="s">
        <v>118</v>
      </c>
      <c r="G78" s="227"/>
      <c r="H78" s="308">
        <f>H80+H81+H83</f>
        <v>174</v>
      </c>
      <c r="I78" s="309"/>
      <c r="J78" s="312">
        <f>J80+J81</f>
        <v>34</v>
      </c>
      <c r="K78" s="309"/>
      <c r="L78" s="305">
        <f>L80+L81+L83</f>
        <v>140</v>
      </c>
      <c r="M78" s="306"/>
      <c r="N78" s="191">
        <f>N80+N81+N83</f>
        <v>32</v>
      </c>
      <c r="O78" s="191">
        <f aca="true" t="shared" si="11" ref="O78:T78">O80+O81+O83</f>
        <v>0</v>
      </c>
      <c r="P78" s="191">
        <f t="shared" si="11"/>
        <v>0</v>
      </c>
      <c r="Q78" s="191">
        <f t="shared" si="11"/>
        <v>0</v>
      </c>
      <c r="R78" s="191">
        <f t="shared" si="11"/>
        <v>0</v>
      </c>
      <c r="S78" s="191">
        <f t="shared" si="11"/>
        <v>0</v>
      </c>
      <c r="T78" s="307">
        <f t="shared" si="11"/>
        <v>140</v>
      </c>
    </row>
    <row r="79" spans="1:20" ht="15" customHeight="1" hidden="1">
      <c r="A79" s="263"/>
      <c r="B79" s="132"/>
      <c r="C79" s="133"/>
      <c r="D79" s="133"/>
      <c r="E79" s="134"/>
      <c r="F79" s="227"/>
      <c r="G79" s="227"/>
      <c r="H79" s="310"/>
      <c r="I79" s="311"/>
      <c r="J79" s="288"/>
      <c r="K79" s="242"/>
      <c r="L79" s="289"/>
      <c r="M79" s="290"/>
      <c r="N79" s="191"/>
      <c r="O79" s="191"/>
      <c r="P79" s="191"/>
      <c r="Q79" s="191"/>
      <c r="R79" s="191"/>
      <c r="S79" s="191"/>
      <c r="T79" s="191"/>
    </row>
    <row r="80" spans="1:20" ht="18.75" customHeight="1">
      <c r="A80" s="58" t="s">
        <v>125</v>
      </c>
      <c r="B80" s="107" t="s">
        <v>126</v>
      </c>
      <c r="C80" s="108"/>
      <c r="D80" s="108"/>
      <c r="E80" s="128"/>
      <c r="F80" s="296" t="s">
        <v>238</v>
      </c>
      <c r="G80" s="297"/>
      <c r="H80" s="232">
        <f>J80+L80</f>
        <v>51</v>
      </c>
      <c r="I80" s="233"/>
      <c r="J80" s="234">
        <v>17</v>
      </c>
      <c r="K80" s="233"/>
      <c r="L80" s="235">
        <f>T80</f>
        <v>34</v>
      </c>
      <c r="M80" s="236"/>
      <c r="N80" s="53">
        <v>16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34</v>
      </c>
    </row>
    <row r="81" spans="1:20" ht="15.75" customHeight="1">
      <c r="A81" s="267" t="s">
        <v>127</v>
      </c>
      <c r="B81" s="135" t="s">
        <v>128</v>
      </c>
      <c r="C81" s="136"/>
      <c r="D81" s="136"/>
      <c r="E81" s="137"/>
      <c r="F81" s="296" t="s">
        <v>238</v>
      </c>
      <c r="G81" s="296"/>
      <c r="H81" s="314">
        <f>J81+L81</f>
        <v>51</v>
      </c>
      <c r="I81" s="315"/>
      <c r="J81" s="318">
        <v>17</v>
      </c>
      <c r="K81" s="319"/>
      <c r="L81" s="249">
        <f>T81</f>
        <v>34</v>
      </c>
      <c r="M81" s="250"/>
      <c r="N81" s="313">
        <v>16</v>
      </c>
      <c r="O81" s="270">
        <v>0</v>
      </c>
      <c r="P81" s="270">
        <v>0</v>
      </c>
      <c r="Q81" s="270">
        <v>0</v>
      </c>
      <c r="R81" s="270">
        <v>0</v>
      </c>
      <c r="S81" s="270">
        <v>0</v>
      </c>
      <c r="T81" s="270">
        <v>34</v>
      </c>
    </row>
    <row r="82" spans="1:20" ht="3" customHeight="1">
      <c r="A82" s="267"/>
      <c r="B82" s="138"/>
      <c r="C82" s="139"/>
      <c r="D82" s="139"/>
      <c r="E82" s="140"/>
      <c r="F82" s="296"/>
      <c r="G82" s="296"/>
      <c r="H82" s="316"/>
      <c r="I82" s="317"/>
      <c r="J82" s="257"/>
      <c r="K82" s="258"/>
      <c r="L82" s="251"/>
      <c r="M82" s="252"/>
      <c r="N82" s="313"/>
      <c r="O82" s="270"/>
      <c r="P82" s="270"/>
      <c r="Q82" s="270"/>
      <c r="R82" s="270"/>
      <c r="S82" s="270"/>
      <c r="T82" s="270"/>
    </row>
    <row r="83" spans="1:20" ht="15" customHeight="1">
      <c r="A83" s="58" t="s">
        <v>51</v>
      </c>
      <c r="B83" s="107" t="s">
        <v>129</v>
      </c>
      <c r="C83" s="108"/>
      <c r="D83" s="108"/>
      <c r="E83" s="128"/>
      <c r="F83" s="296" t="s">
        <v>81</v>
      </c>
      <c r="G83" s="297"/>
      <c r="H83" s="232">
        <f>J83+L83</f>
        <v>72</v>
      </c>
      <c r="I83" s="233"/>
      <c r="J83" s="234"/>
      <c r="K83" s="233"/>
      <c r="L83" s="235">
        <f>N83+O83+P83+Q83+R83+S83+T83</f>
        <v>72</v>
      </c>
      <c r="M83" s="236"/>
      <c r="N83" s="53"/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72</v>
      </c>
    </row>
    <row r="84" spans="1:21" ht="15.75">
      <c r="A84" s="55" t="s">
        <v>52</v>
      </c>
      <c r="B84" s="145" t="s">
        <v>20</v>
      </c>
      <c r="C84" s="146"/>
      <c r="D84" s="146"/>
      <c r="E84" s="147"/>
      <c r="F84" s="322" t="s">
        <v>188</v>
      </c>
      <c r="G84" s="323"/>
      <c r="H84" s="245">
        <v>80</v>
      </c>
      <c r="I84" s="246"/>
      <c r="J84" s="320">
        <v>40</v>
      </c>
      <c r="K84" s="246"/>
      <c r="L84" s="321">
        <f>R84+S84+T84</f>
        <v>40</v>
      </c>
      <c r="M84" s="260"/>
      <c r="N84" s="74">
        <v>40</v>
      </c>
      <c r="O84" s="75">
        <v>0</v>
      </c>
      <c r="P84" s="75">
        <v>0</v>
      </c>
      <c r="Q84" s="75">
        <v>0</v>
      </c>
      <c r="R84" s="75">
        <v>28</v>
      </c>
      <c r="S84" s="75">
        <v>12</v>
      </c>
      <c r="T84" s="75">
        <v>0</v>
      </c>
      <c r="U84" s="71"/>
    </row>
    <row r="85" spans="1:20" ht="15.75">
      <c r="A85" s="55"/>
      <c r="B85" s="125" t="s">
        <v>130</v>
      </c>
      <c r="C85" s="126"/>
      <c r="D85" s="126"/>
      <c r="E85" s="127"/>
      <c r="F85" s="170"/>
      <c r="G85" s="171"/>
      <c r="H85" s="120"/>
      <c r="I85" s="121"/>
      <c r="J85" s="122"/>
      <c r="K85" s="121"/>
      <c r="L85" s="123" t="s">
        <v>131</v>
      </c>
      <c r="M85" s="124"/>
      <c r="N85" s="76"/>
      <c r="O85" s="77"/>
      <c r="P85" s="77"/>
      <c r="Q85" s="77"/>
      <c r="R85" s="77"/>
      <c r="S85" s="77"/>
      <c r="T85" s="77"/>
    </row>
    <row r="86" spans="1:20" ht="15.75">
      <c r="A86" s="55"/>
      <c r="B86" s="125" t="s">
        <v>132</v>
      </c>
      <c r="C86" s="126"/>
      <c r="D86" s="126"/>
      <c r="E86" s="127"/>
      <c r="F86" s="170"/>
      <c r="G86" s="172"/>
      <c r="H86" s="232"/>
      <c r="I86" s="233"/>
      <c r="J86" s="234"/>
      <c r="K86" s="233"/>
      <c r="L86" s="333" t="s">
        <v>133</v>
      </c>
      <c r="M86" s="334"/>
      <c r="N86" s="78"/>
      <c r="O86" s="77"/>
      <c r="P86" s="77"/>
      <c r="Q86" s="77"/>
      <c r="R86" s="77"/>
      <c r="S86" s="77"/>
      <c r="T86" s="77"/>
    </row>
    <row r="87" spans="1:20" ht="14.25" customHeight="1">
      <c r="A87" s="79"/>
      <c r="B87" s="327" t="s">
        <v>134</v>
      </c>
      <c r="C87" s="328"/>
      <c r="D87" s="328"/>
      <c r="E87" s="329"/>
      <c r="F87" s="118" t="s">
        <v>243</v>
      </c>
      <c r="G87" s="119"/>
      <c r="H87" s="331">
        <f>J87+L87</f>
        <v>5562</v>
      </c>
      <c r="I87" s="332"/>
      <c r="J87" s="331">
        <f>J56+J49+J25</f>
        <v>1386</v>
      </c>
      <c r="K87" s="332"/>
      <c r="L87" s="331">
        <f>O87+P87+Q87+R87+S87+T87</f>
        <v>4176</v>
      </c>
      <c r="M87" s="332"/>
      <c r="N87" s="80">
        <f aca="true" t="shared" si="12" ref="N87:T87">N56+N49+N25</f>
        <v>699</v>
      </c>
      <c r="O87" s="81">
        <f>O56+O49+O25</f>
        <v>612</v>
      </c>
      <c r="P87" s="81">
        <f t="shared" si="12"/>
        <v>864</v>
      </c>
      <c r="Q87" s="81">
        <f t="shared" si="12"/>
        <v>576</v>
      </c>
      <c r="R87" s="81">
        <f t="shared" si="12"/>
        <v>792</v>
      </c>
      <c r="S87" s="81">
        <f t="shared" si="12"/>
        <v>576</v>
      </c>
      <c r="T87" s="81">
        <f t="shared" si="12"/>
        <v>756</v>
      </c>
    </row>
    <row r="88" spans="1:20" ht="15" customHeight="1">
      <c r="A88" s="33" t="s">
        <v>53</v>
      </c>
      <c r="B88" s="335"/>
      <c r="C88" s="335"/>
      <c r="D88" s="335"/>
      <c r="E88" s="335"/>
      <c r="F88" s="336"/>
      <c r="G88" s="336"/>
      <c r="H88" s="336"/>
      <c r="I88" s="336"/>
      <c r="J88" s="336"/>
      <c r="K88" s="336"/>
      <c r="L88" s="337"/>
      <c r="M88" s="82"/>
      <c r="N88" s="83"/>
      <c r="O88" s="22"/>
      <c r="P88" s="84"/>
      <c r="Q88" s="22"/>
      <c r="R88" s="84"/>
      <c r="S88" s="22"/>
      <c r="T88" s="85" t="s">
        <v>135</v>
      </c>
    </row>
    <row r="89" spans="1:20" ht="15" customHeight="1">
      <c r="A89" s="86" t="s">
        <v>136</v>
      </c>
      <c r="B89" s="87"/>
      <c r="C89" s="87"/>
      <c r="D89" s="87"/>
      <c r="E89" s="340" t="s">
        <v>54</v>
      </c>
      <c r="F89" s="111" t="s">
        <v>178</v>
      </c>
      <c r="G89" s="112"/>
      <c r="H89" s="112"/>
      <c r="I89" s="112"/>
      <c r="J89" s="112"/>
      <c r="K89" s="112"/>
      <c r="L89" s="112"/>
      <c r="M89" s="113"/>
      <c r="N89" s="114"/>
      <c r="O89" s="88">
        <f aca="true" t="shared" si="13" ref="O89:T89">O84+O81+O80+O74+O69+O61+O49+O25+O64</f>
        <v>576</v>
      </c>
      <c r="P89" s="88">
        <f t="shared" si="13"/>
        <v>648</v>
      </c>
      <c r="Q89" s="88">
        <f t="shared" si="13"/>
        <v>468</v>
      </c>
      <c r="R89" s="88">
        <f t="shared" si="13"/>
        <v>684</v>
      </c>
      <c r="S89" s="88">
        <f t="shared" si="13"/>
        <v>216</v>
      </c>
      <c r="T89" s="88">
        <f t="shared" si="13"/>
        <v>180</v>
      </c>
    </row>
    <row r="90" spans="1:20" ht="15.75">
      <c r="A90" s="341" t="s">
        <v>55</v>
      </c>
      <c r="B90" s="341"/>
      <c r="C90" s="89"/>
      <c r="D90" s="89"/>
      <c r="E90" s="192"/>
      <c r="F90" s="115" t="s">
        <v>129</v>
      </c>
      <c r="G90" s="116"/>
      <c r="H90" s="116"/>
      <c r="I90" s="116"/>
      <c r="J90" s="116"/>
      <c r="K90" s="116"/>
      <c r="L90" s="116"/>
      <c r="M90" s="116"/>
      <c r="N90" s="117"/>
      <c r="O90" s="24">
        <f aca="true" t="shared" si="14" ref="O90:T90">O83+O76+O71+O65</f>
        <v>36</v>
      </c>
      <c r="P90" s="24">
        <f t="shared" si="14"/>
        <v>108</v>
      </c>
      <c r="Q90" s="24">
        <f t="shared" si="14"/>
        <v>36</v>
      </c>
      <c r="R90" s="101">
        <f t="shared" si="14"/>
        <v>36</v>
      </c>
      <c r="S90" s="24">
        <f t="shared" si="14"/>
        <v>288</v>
      </c>
      <c r="T90" s="24">
        <f t="shared" si="14"/>
        <v>108</v>
      </c>
    </row>
    <row r="91" spans="1:20" ht="15.75">
      <c r="A91" s="342" t="s">
        <v>137</v>
      </c>
      <c r="B91" s="342"/>
      <c r="C91" s="342"/>
      <c r="D91" s="89"/>
      <c r="E91" s="340"/>
      <c r="F91" s="111" t="s">
        <v>40</v>
      </c>
      <c r="G91" s="112"/>
      <c r="H91" s="112"/>
      <c r="I91" s="112"/>
      <c r="J91" s="112"/>
      <c r="K91" s="112"/>
      <c r="L91" s="112"/>
      <c r="M91" s="112"/>
      <c r="N91" s="114"/>
      <c r="O91" s="88">
        <f aca="true" t="shared" si="15" ref="O91:T91">O77+O72+O66</f>
        <v>0</v>
      </c>
      <c r="P91" s="88">
        <f t="shared" si="15"/>
        <v>108</v>
      </c>
      <c r="Q91" s="88">
        <f t="shared" si="15"/>
        <v>72</v>
      </c>
      <c r="R91" s="88">
        <f t="shared" si="15"/>
        <v>72</v>
      </c>
      <c r="S91" s="88">
        <f t="shared" si="15"/>
        <v>72</v>
      </c>
      <c r="T91" s="88">
        <f t="shared" si="15"/>
        <v>468</v>
      </c>
    </row>
    <row r="92" spans="1:20" ht="15.75">
      <c r="A92" s="90"/>
      <c r="B92" s="91"/>
      <c r="C92" s="91"/>
      <c r="D92" s="89"/>
      <c r="E92" s="192"/>
      <c r="F92" s="115" t="s">
        <v>179</v>
      </c>
      <c r="G92" s="116"/>
      <c r="H92" s="116"/>
      <c r="I92" s="116"/>
      <c r="J92" s="116"/>
      <c r="K92" s="116"/>
      <c r="L92" s="116"/>
      <c r="M92" s="116"/>
      <c r="N92" s="117"/>
      <c r="O92" s="24">
        <v>0</v>
      </c>
      <c r="P92" s="24">
        <v>1</v>
      </c>
      <c r="Q92" s="24">
        <v>1</v>
      </c>
      <c r="R92" s="24">
        <v>3</v>
      </c>
      <c r="S92" s="24">
        <v>1</v>
      </c>
      <c r="T92" s="92">
        <v>4</v>
      </c>
    </row>
    <row r="93" spans="1:20" ht="15.75">
      <c r="A93" s="93"/>
      <c r="B93" s="94"/>
      <c r="C93" s="94"/>
      <c r="D93" s="89"/>
      <c r="E93" s="340"/>
      <c r="F93" s="111" t="s">
        <v>180</v>
      </c>
      <c r="G93" s="112"/>
      <c r="H93" s="112"/>
      <c r="I93" s="112"/>
      <c r="J93" s="112"/>
      <c r="K93" s="112"/>
      <c r="L93" s="112"/>
      <c r="M93" s="112"/>
      <c r="N93" s="114"/>
      <c r="O93" s="88">
        <v>0</v>
      </c>
      <c r="P93" s="24">
        <v>5</v>
      </c>
      <c r="Q93" s="24">
        <v>1</v>
      </c>
      <c r="R93" s="24">
        <v>6</v>
      </c>
      <c r="S93" s="24">
        <v>2</v>
      </c>
      <c r="T93" s="92">
        <v>3</v>
      </c>
    </row>
    <row r="94" spans="1:20" ht="15.75">
      <c r="A94" s="343"/>
      <c r="B94" s="343"/>
      <c r="C94" s="343"/>
      <c r="D94" s="95"/>
      <c r="E94" s="340"/>
      <c r="F94" s="111" t="s">
        <v>181</v>
      </c>
      <c r="G94" s="112"/>
      <c r="H94" s="112"/>
      <c r="I94" s="112"/>
      <c r="J94" s="112"/>
      <c r="K94" s="112"/>
      <c r="L94" s="112"/>
      <c r="M94" s="112"/>
      <c r="N94" s="114"/>
      <c r="O94" s="88">
        <v>0</v>
      </c>
      <c r="P94" s="24">
        <v>0</v>
      </c>
      <c r="Q94" s="24">
        <v>0</v>
      </c>
      <c r="R94" s="24">
        <v>0</v>
      </c>
      <c r="S94" s="24">
        <v>0</v>
      </c>
      <c r="T94" s="92">
        <v>0</v>
      </c>
    </row>
    <row r="96" spans="1:13" ht="15">
      <c r="A96" s="16" t="s">
        <v>192</v>
      </c>
      <c r="M96" s="2" t="s">
        <v>57</v>
      </c>
    </row>
    <row r="97" spans="1:13" ht="15">
      <c r="A97" s="17" t="s">
        <v>193</v>
      </c>
      <c r="H97" s="96"/>
      <c r="I97" s="96"/>
      <c r="J97" s="96"/>
      <c r="K97" s="96"/>
      <c r="L97" s="96"/>
      <c r="M97" s="96"/>
    </row>
    <row r="98" ht="15">
      <c r="A98" s="18" t="s">
        <v>194</v>
      </c>
    </row>
    <row r="99" spans="1:2" ht="15">
      <c r="A99" s="18" t="s">
        <v>195</v>
      </c>
      <c r="B99" s="97"/>
    </row>
    <row r="100" spans="1:18" ht="15">
      <c r="A100" s="18" t="s">
        <v>252</v>
      </c>
      <c r="B100" s="98"/>
      <c r="R100" s="99"/>
    </row>
    <row r="101" spans="1:2" ht="15">
      <c r="A101" s="18" t="s">
        <v>197</v>
      </c>
      <c r="B101" s="98"/>
    </row>
    <row r="102" spans="1:2" ht="15">
      <c r="A102" s="18" t="s">
        <v>198</v>
      </c>
      <c r="B102" s="98"/>
    </row>
    <row r="103" spans="1:2" ht="15">
      <c r="A103" s="18" t="s">
        <v>199</v>
      </c>
      <c r="B103" s="98"/>
    </row>
    <row r="104" spans="1:2" ht="15">
      <c r="A104" s="18" t="s">
        <v>200</v>
      </c>
      <c r="B104" s="15"/>
    </row>
    <row r="105" spans="1:2" ht="15">
      <c r="A105" s="18" t="s">
        <v>201</v>
      </c>
      <c r="B105" s="330"/>
    </row>
    <row r="106" spans="1:2" ht="15">
      <c r="A106" s="18" t="s">
        <v>202</v>
      </c>
      <c r="B106" s="330"/>
    </row>
    <row r="107" spans="1:2" ht="15">
      <c r="A107" s="18" t="s">
        <v>203</v>
      </c>
      <c r="B107" s="100"/>
    </row>
    <row r="108" spans="1:2" ht="15">
      <c r="A108" s="18" t="s">
        <v>204</v>
      </c>
      <c r="B108" s="100"/>
    </row>
    <row r="109" spans="1:2" ht="15">
      <c r="A109" s="17" t="s">
        <v>138</v>
      </c>
      <c r="B109" s="98"/>
    </row>
    <row r="110" spans="1:2" ht="15">
      <c r="A110" s="18" t="s">
        <v>205</v>
      </c>
      <c r="B110" s="98"/>
    </row>
    <row r="111" ht="15">
      <c r="A111" s="18" t="s">
        <v>206</v>
      </c>
    </row>
    <row r="112" ht="15">
      <c r="A112" s="18" t="s">
        <v>207</v>
      </c>
    </row>
    <row r="113" ht="15">
      <c r="A113" s="18" t="s">
        <v>208</v>
      </c>
    </row>
    <row r="114" ht="15">
      <c r="A114" s="18" t="s">
        <v>209</v>
      </c>
    </row>
    <row r="115" ht="15">
      <c r="A115" s="18" t="s">
        <v>210</v>
      </c>
    </row>
    <row r="116" ht="15">
      <c r="A116" s="18" t="s">
        <v>211</v>
      </c>
    </row>
    <row r="117" ht="15">
      <c r="A117" s="18" t="s">
        <v>212</v>
      </c>
    </row>
    <row r="118" ht="15">
      <c r="A118" s="18" t="s">
        <v>213</v>
      </c>
    </row>
    <row r="119" ht="15">
      <c r="A119" s="18" t="s">
        <v>214</v>
      </c>
    </row>
    <row r="120" ht="15">
      <c r="A120" s="18" t="s">
        <v>215</v>
      </c>
    </row>
    <row r="121" ht="15">
      <c r="A121" s="17" t="s">
        <v>33</v>
      </c>
    </row>
    <row r="122" ht="15">
      <c r="A122" s="18" t="s">
        <v>216</v>
      </c>
    </row>
    <row r="123" ht="15">
      <c r="A123" s="18" t="s">
        <v>217</v>
      </c>
    </row>
    <row r="124" ht="15">
      <c r="A124" s="18" t="s">
        <v>218</v>
      </c>
    </row>
    <row r="125" ht="15">
      <c r="A125" s="17" t="s">
        <v>219</v>
      </c>
    </row>
    <row r="126" ht="15">
      <c r="A126" s="18" t="s">
        <v>220</v>
      </c>
    </row>
    <row r="127" ht="15">
      <c r="A127" s="19" t="s">
        <v>221</v>
      </c>
    </row>
    <row r="128" ht="15">
      <c r="A128" s="20" t="s">
        <v>222</v>
      </c>
    </row>
    <row r="129" ht="15">
      <c r="A129" s="19" t="s">
        <v>223</v>
      </c>
    </row>
    <row r="130" ht="15">
      <c r="A130" s="20" t="s">
        <v>224</v>
      </c>
    </row>
    <row r="131" ht="15">
      <c r="A131" s="19" t="s">
        <v>225</v>
      </c>
    </row>
    <row r="132" ht="15">
      <c r="A132" s="19" t="s">
        <v>226</v>
      </c>
    </row>
    <row r="133" ht="15">
      <c r="A133" s="19" t="s">
        <v>227</v>
      </c>
    </row>
    <row r="134" ht="15">
      <c r="A134" s="19" t="s">
        <v>228</v>
      </c>
    </row>
    <row r="135" ht="15">
      <c r="A135" s="20" t="s">
        <v>229</v>
      </c>
    </row>
    <row r="136" ht="15">
      <c r="A136" s="19" t="s">
        <v>230</v>
      </c>
    </row>
    <row r="138" spans="2:14" ht="15.75" thickBot="1">
      <c r="B138" s="324" t="s">
        <v>139</v>
      </c>
      <c r="C138" s="324"/>
      <c r="D138" s="324"/>
      <c r="E138" s="324"/>
      <c r="F138" s="324"/>
      <c r="G138" s="324"/>
      <c r="H138" s="324"/>
      <c r="I138" s="324"/>
      <c r="J138" s="324"/>
      <c r="K138" s="324"/>
      <c r="L138" s="324"/>
      <c r="M138" s="324"/>
      <c r="N138" s="324"/>
    </row>
    <row r="139" spans="2:17" ht="15.75" thickBot="1">
      <c r="B139" s="5" t="s">
        <v>140</v>
      </c>
      <c r="C139" s="325" t="s">
        <v>141</v>
      </c>
      <c r="D139" s="325"/>
      <c r="E139" s="325"/>
      <c r="F139" s="325"/>
      <c r="G139" s="325" t="s">
        <v>140</v>
      </c>
      <c r="H139" s="325"/>
      <c r="I139" s="326" t="s">
        <v>141</v>
      </c>
      <c r="J139" s="326"/>
      <c r="K139" s="326"/>
      <c r="L139" s="326"/>
      <c r="M139" s="326"/>
      <c r="N139" s="326"/>
      <c r="O139" s="326"/>
      <c r="P139" s="326"/>
      <c r="Q139" s="326"/>
    </row>
    <row r="140" spans="3:17" ht="15">
      <c r="C140" s="344" t="s">
        <v>142</v>
      </c>
      <c r="D140" s="344"/>
      <c r="E140" s="344"/>
      <c r="F140" s="344"/>
      <c r="G140" s="344"/>
      <c r="H140" s="344"/>
      <c r="I140" s="344"/>
      <c r="J140" s="344"/>
      <c r="K140" s="344"/>
      <c r="L140" s="344"/>
      <c r="M140" s="344"/>
      <c r="N140" s="344"/>
      <c r="O140" s="344"/>
      <c r="P140" s="344"/>
      <c r="Q140" s="344"/>
    </row>
    <row r="141" spans="2:17" ht="15">
      <c r="B141" s="6">
        <v>1</v>
      </c>
      <c r="C141" s="345" t="s">
        <v>143</v>
      </c>
      <c r="D141" s="345"/>
      <c r="E141" s="345"/>
      <c r="F141" s="345"/>
      <c r="G141" s="346">
        <v>8</v>
      </c>
      <c r="H141" s="346"/>
      <c r="I141" s="347" t="s">
        <v>144</v>
      </c>
      <c r="J141" s="347"/>
      <c r="K141" s="347"/>
      <c r="L141" s="347"/>
      <c r="M141" s="347"/>
      <c r="N141" s="347"/>
      <c r="O141" s="347"/>
      <c r="P141" s="347"/>
      <c r="Q141" s="347"/>
    </row>
    <row r="142" spans="2:17" ht="15">
      <c r="B142" s="6">
        <v>2</v>
      </c>
      <c r="C142" s="345" t="s">
        <v>145</v>
      </c>
      <c r="D142" s="345"/>
      <c r="E142" s="345"/>
      <c r="F142" s="345"/>
      <c r="G142" s="346">
        <v>9</v>
      </c>
      <c r="H142" s="346"/>
      <c r="I142" s="348" t="s">
        <v>146</v>
      </c>
      <c r="J142" s="348"/>
      <c r="K142" s="348"/>
      <c r="L142" s="348"/>
      <c r="M142" s="348"/>
      <c r="N142" s="348"/>
      <c r="O142" s="348"/>
      <c r="P142" s="348"/>
      <c r="Q142" s="348"/>
    </row>
    <row r="143" spans="2:17" ht="15">
      <c r="B143" s="6">
        <v>3</v>
      </c>
      <c r="C143" s="345" t="s">
        <v>147</v>
      </c>
      <c r="D143" s="345"/>
      <c r="E143" s="345"/>
      <c r="F143" s="345"/>
      <c r="G143" s="346">
        <v>10</v>
      </c>
      <c r="H143" s="346"/>
      <c r="I143" s="347" t="s">
        <v>148</v>
      </c>
      <c r="J143" s="347"/>
      <c r="K143" s="347"/>
      <c r="L143" s="347"/>
      <c r="M143" s="347"/>
      <c r="N143" s="347"/>
      <c r="O143" s="347"/>
      <c r="P143" s="347"/>
      <c r="Q143" s="347"/>
    </row>
    <row r="144" spans="2:17" ht="15">
      <c r="B144" s="6">
        <v>4</v>
      </c>
      <c r="C144" s="345" t="s">
        <v>149</v>
      </c>
      <c r="D144" s="345"/>
      <c r="E144" s="345"/>
      <c r="F144" s="345"/>
      <c r="G144" s="346">
        <v>11</v>
      </c>
      <c r="H144" s="346"/>
      <c r="I144" s="347" t="s">
        <v>150</v>
      </c>
      <c r="J144" s="347"/>
      <c r="K144" s="347"/>
      <c r="L144" s="347"/>
      <c r="M144" s="347"/>
      <c r="N144" s="347"/>
      <c r="O144" s="347"/>
      <c r="P144" s="347"/>
      <c r="Q144" s="347"/>
    </row>
    <row r="145" spans="2:17" ht="15">
      <c r="B145" s="6">
        <v>5</v>
      </c>
      <c r="C145" s="345" t="s">
        <v>151</v>
      </c>
      <c r="D145" s="345"/>
      <c r="E145" s="345"/>
      <c r="F145" s="345"/>
      <c r="G145" s="346">
        <v>12</v>
      </c>
      <c r="H145" s="346"/>
      <c r="I145" s="347" t="s">
        <v>152</v>
      </c>
      <c r="J145" s="347"/>
      <c r="K145" s="347"/>
      <c r="L145" s="347"/>
      <c r="M145" s="347"/>
      <c r="N145" s="347"/>
      <c r="O145" s="347"/>
      <c r="P145" s="347"/>
      <c r="Q145" s="347"/>
    </row>
    <row r="146" spans="2:17" ht="15">
      <c r="B146" s="6">
        <v>6</v>
      </c>
      <c r="C146" s="345" t="s">
        <v>153</v>
      </c>
      <c r="D146" s="345"/>
      <c r="E146" s="345"/>
      <c r="F146" s="345"/>
      <c r="G146" s="346">
        <v>13</v>
      </c>
      <c r="H146" s="346"/>
      <c r="I146" s="347" t="s">
        <v>154</v>
      </c>
      <c r="J146" s="347"/>
      <c r="K146" s="347"/>
      <c r="L146" s="347"/>
      <c r="M146" s="347"/>
      <c r="N146" s="347"/>
      <c r="O146" s="347"/>
      <c r="P146" s="347"/>
      <c r="Q146" s="347"/>
    </row>
    <row r="147" spans="2:17" ht="15.75" thickBot="1">
      <c r="B147" s="7">
        <v>7</v>
      </c>
      <c r="C147" s="349" t="s">
        <v>155</v>
      </c>
      <c r="D147" s="349"/>
      <c r="E147" s="349"/>
      <c r="F147" s="349"/>
      <c r="G147" s="350"/>
      <c r="H147" s="350"/>
      <c r="I147" s="351"/>
      <c r="J147" s="351"/>
      <c r="K147" s="351"/>
      <c r="L147" s="351"/>
      <c r="M147" s="351"/>
      <c r="N147" s="351"/>
      <c r="O147" s="351"/>
      <c r="P147" s="351"/>
      <c r="Q147" s="351"/>
    </row>
    <row r="148" spans="2:17" ht="15">
      <c r="B148" s="8"/>
      <c r="C148" s="344" t="s">
        <v>156</v>
      </c>
      <c r="D148" s="344"/>
      <c r="E148" s="344"/>
      <c r="F148" s="344"/>
      <c r="G148" s="344"/>
      <c r="H148" s="344"/>
      <c r="I148" s="344"/>
      <c r="J148" s="344"/>
      <c r="K148" s="344"/>
      <c r="L148" s="344"/>
      <c r="M148" s="344"/>
      <c r="N148" s="344"/>
      <c r="O148" s="344"/>
      <c r="P148" s="344"/>
      <c r="Q148" s="344"/>
    </row>
    <row r="149" spans="2:17" ht="15">
      <c r="B149" s="6">
        <v>1</v>
      </c>
      <c r="C149" s="345" t="s">
        <v>157</v>
      </c>
      <c r="D149" s="345"/>
      <c r="E149" s="345"/>
      <c r="F149" s="345"/>
      <c r="G149" s="346">
        <v>4</v>
      </c>
      <c r="H149" s="346"/>
      <c r="I149" s="345" t="s">
        <v>158</v>
      </c>
      <c r="J149" s="345"/>
      <c r="K149" s="345"/>
      <c r="L149" s="345"/>
      <c r="M149" s="345"/>
      <c r="N149" s="345"/>
      <c r="O149" s="345"/>
      <c r="P149" s="345"/>
      <c r="Q149" s="345"/>
    </row>
    <row r="150" spans="2:17" ht="15">
      <c r="B150" s="6">
        <v>2</v>
      </c>
      <c r="C150" s="345" t="s">
        <v>159</v>
      </c>
      <c r="D150" s="345"/>
      <c r="E150" s="345"/>
      <c r="F150" s="345"/>
      <c r="G150" s="346">
        <v>5</v>
      </c>
      <c r="H150" s="346"/>
      <c r="I150" s="347" t="s">
        <v>160</v>
      </c>
      <c r="J150" s="347"/>
      <c r="K150" s="347"/>
      <c r="L150" s="347"/>
      <c r="M150" s="347"/>
      <c r="N150" s="347"/>
      <c r="O150" s="347"/>
      <c r="P150" s="347"/>
      <c r="Q150" s="347"/>
    </row>
    <row r="151" spans="2:17" ht="15.75" thickBot="1">
      <c r="B151" s="7">
        <v>3</v>
      </c>
      <c r="C151" s="349" t="s">
        <v>161</v>
      </c>
      <c r="D151" s="349"/>
      <c r="E151" s="349"/>
      <c r="F151" s="349"/>
      <c r="G151" s="350">
        <v>6</v>
      </c>
      <c r="H151" s="350"/>
      <c r="I151" s="351" t="s">
        <v>162</v>
      </c>
      <c r="J151" s="351"/>
      <c r="K151" s="351"/>
      <c r="L151" s="351"/>
      <c r="M151" s="351"/>
      <c r="N151" s="351"/>
      <c r="O151" s="351"/>
      <c r="P151" s="351"/>
      <c r="Q151" s="351"/>
    </row>
    <row r="152" spans="2:17" ht="15">
      <c r="B152" s="8"/>
      <c r="C152" s="352" t="s">
        <v>163</v>
      </c>
      <c r="D152" s="352"/>
      <c r="E152" s="352"/>
      <c r="F152" s="352"/>
      <c r="G152" s="352"/>
      <c r="H152" s="352"/>
      <c r="I152" s="352"/>
      <c r="J152" s="352"/>
      <c r="K152" s="352"/>
      <c r="L152" s="352"/>
      <c r="M152" s="352"/>
      <c r="N152" s="352"/>
      <c r="O152" s="352"/>
      <c r="P152" s="352"/>
      <c r="Q152" s="352"/>
    </row>
    <row r="153" spans="2:17" ht="15">
      <c r="B153" s="6">
        <v>1</v>
      </c>
      <c r="C153" s="345" t="s">
        <v>164</v>
      </c>
      <c r="D153" s="345"/>
      <c r="E153" s="345"/>
      <c r="F153" s="345"/>
      <c r="G153" s="346"/>
      <c r="H153" s="346"/>
      <c r="I153" s="347"/>
      <c r="J153" s="347"/>
      <c r="K153" s="347"/>
      <c r="L153" s="347"/>
      <c r="M153" s="347"/>
      <c r="N153" s="347"/>
      <c r="O153" s="347"/>
      <c r="P153" s="347"/>
      <c r="Q153" s="347"/>
    </row>
    <row r="154" spans="2:17" ht="15.75" thickBot="1">
      <c r="B154" s="7">
        <v>2</v>
      </c>
      <c r="C154" s="349" t="s">
        <v>165</v>
      </c>
      <c r="D154" s="349"/>
      <c r="E154" s="349"/>
      <c r="F154" s="349"/>
      <c r="G154" s="9"/>
      <c r="H154" s="10"/>
      <c r="I154" s="11"/>
      <c r="J154" s="12"/>
      <c r="K154" s="12"/>
      <c r="L154" s="12"/>
      <c r="M154" s="12"/>
      <c r="N154" s="12"/>
      <c r="O154" s="12"/>
      <c r="P154" s="12"/>
      <c r="Q154" s="13"/>
    </row>
    <row r="155" spans="2:17" ht="15">
      <c r="B155" s="8"/>
      <c r="C155" s="353" t="s">
        <v>166</v>
      </c>
      <c r="D155" s="353"/>
      <c r="E155" s="353"/>
      <c r="F155" s="353"/>
      <c r="G155" s="353"/>
      <c r="H155" s="353"/>
      <c r="I155" s="353"/>
      <c r="J155" s="353"/>
      <c r="K155" s="353"/>
      <c r="L155" s="353"/>
      <c r="M155" s="353"/>
      <c r="N155" s="353"/>
      <c r="O155" s="353"/>
      <c r="P155" s="353"/>
      <c r="Q155" s="353"/>
    </row>
    <row r="156" spans="2:17" ht="15.75" thickBot="1">
      <c r="B156" s="7">
        <v>1</v>
      </c>
      <c r="C156" s="349" t="s">
        <v>167</v>
      </c>
      <c r="D156" s="349"/>
      <c r="E156" s="349"/>
      <c r="F156" s="349"/>
      <c r="G156" s="349"/>
      <c r="H156" s="349"/>
      <c r="I156" s="349"/>
      <c r="J156" s="349"/>
      <c r="K156" s="349"/>
      <c r="L156" s="349"/>
      <c r="M156" s="349"/>
      <c r="N156" s="349"/>
      <c r="O156" s="349"/>
      <c r="P156" s="349"/>
      <c r="Q156" s="349"/>
    </row>
    <row r="157" spans="2:17" ht="15">
      <c r="B157" s="8"/>
      <c r="C157" s="353" t="s">
        <v>168</v>
      </c>
      <c r="D157" s="353"/>
      <c r="E157" s="353"/>
      <c r="F157" s="353"/>
      <c r="G157" s="353"/>
      <c r="H157" s="353"/>
      <c r="I157" s="353"/>
      <c r="J157" s="353"/>
      <c r="K157" s="353"/>
      <c r="L157" s="353"/>
      <c r="M157" s="353"/>
      <c r="N157" s="353"/>
      <c r="O157" s="353"/>
      <c r="P157" s="353"/>
      <c r="Q157" s="353"/>
    </row>
    <row r="158" spans="2:17" ht="15">
      <c r="B158" s="8">
        <v>1</v>
      </c>
      <c r="C158" s="345" t="s">
        <v>169</v>
      </c>
      <c r="D158" s="345"/>
      <c r="E158" s="345"/>
      <c r="F158" s="345"/>
      <c r="G158" s="346">
        <v>3</v>
      </c>
      <c r="H158" s="346"/>
      <c r="I158" s="347" t="s">
        <v>170</v>
      </c>
      <c r="J158" s="347"/>
      <c r="K158" s="347"/>
      <c r="L158" s="347"/>
      <c r="M158" s="347"/>
      <c r="N158" s="347"/>
      <c r="O158" s="347"/>
      <c r="P158" s="347"/>
      <c r="Q158" s="347"/>
    </row>
    <row r="159" spans="2:17" ht="15.75" thickBot="1">
      <c r="B159" s="7">
        <v>2</v>
      </c>
      <c r="C159" s="349" t="s">
        <v>171</v>
      </c>
      <c r="D159" s="349"/>
      <c r="E159" s="349"/>
      <c r="F159" s="349"/>
      <c r="G159" s="350"/>
      <c r="H159" s="350"/>
      <c r="I159" s="11"/>
      <c r="J159" s="12"/>
      <c r="K159" s="12"/>
      <c r="L159" s="12"/>
      <c r="M159" s="12"/>
      <c r="N159" s="12"/>
      <c r="O159" s="12"/>
      <c r="P159" s="12"/>
      <c r="Q159" s="13"/>
    </row>
    <row r="160" spans="2:17" ht="15">
      <c r="B160" s="8"/>
      <c r="C160" s="363" t="s">
        <v>172</v>
      </c>
      <c r="D160" s="363"/>
      <c r="E160" s="363"/>
      <c r="F160" s="363"/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63"/>
    </row>
    <row r="161" spans="2:17" ht="15.75" thickBot="1">
      <c r="B161" s="9">
        <v>1</v>
      </c>
      <c r="C161" s="356" t="s">
        <v>173</v>
      </c>
      <c r="D161" s="356"/>
      <c r="E161" s="356"/>
      <c r="F161" s="356"/>
      <c r="G161" s="358">
        <v>2</v>
      </c>
      <c r="H161" s="358"/>
      <c r="I161" s="364" t="s">
        <v>174</v>
      </c>
      <c r="J161" s="364"/>
      <c r="K161" s="364"/>
      <c r="L161" s="364"/>
      <c r="M161" s="364"/>
      <c r="N161" s="364"/>
      <c r="O161" s="364"/>
      <c r="P161" s="364"/>
      <c r="Q161" s="364"/>
    </row>
    <row r="162" spans="2:17" ht="15">
      <c r="B162" s="21">
        <v>3</v>
      </c>
      <c r="C162" s="356" t="s">
        <v>231</v>
      </c>
      <c r="D162" s="357"/>
      <c r="E162" s="357"/>
      <c r="F162" s="357"/>
      <c r="G162" s="358"/>
      <c r="H162" s="359"/>
      <c r="I162" s="360"/>
      <c r="J162" s="361"/>
      <c r="K162" s="361"/>
      <c r="L162" s="361"/>
      <c r="M162" s="361"/>
      <c r="N162" s="361"/>
      <c r="O162" s="361"/>
      <c r="P162" s="361"/>
      <c r="Q162" s="362"/>
    </row>
    <row r="163" spans="2:17" ht="15">
      <c r="B163" s="8"/>
      <c r="C163" s="344" t="s">
        <v>175</v>
      </c>
      <c r="D163" s="344"/>
      <c r="E163" s="344"/>
      <c r="F163" s="344"/>
      <c r="G163" s="344"/>
      <c r="H163" s="344"/>
      <c r="I163" s="344"/>
      <c r="J163" s="344"/>
      <c r="K163" s="344"/>
      <c r="L163" s="344"/>
      <c r="M163" s="344"/>
      <c r="N163" s="344"/>
      <c r="O163" s="344"/>
      <c r="P163" s="344"/>
      <c r="Q163" s="344"/>
    </row>
    <row r="164" spans="2:17" ht="15.75" thickBot="1">
      <c r="B164" s="7">
        <v>1</v>
      </c>
      <c r="C164" s="349" t="s">
        <v>176</v>
      </c>
      <c r="D164" s="349"/>
      <c r="E164" s="349"/>
      <c r="F164" s="349"/>
      <c r="G164" s="350">
        <v>2</v>
      </c>
      <c r="H164" s="350"/>
      <c r="I164" s="351" t="s">
        <v>177</v>
      </c>
      <c r="J164" s="351"/>
      <c r="K164" s="351"/>
      <c r="L164" s="351"/>
      <c r="M164" s="351"/>
      <c r="N164" s="351"/>
      <c r="O164" s="351"/>
      <c r="P164" s="351"/>
      <c r="Q164" s="351"/>
    </row>
    <row r="168" spans="12:17" ht="15">
      <c r="L168" s="354"/>
      <c r="M168" s="355"/>
      <c r="N168" s="355"/>
      <c r="O168" s="355"/>
      <c r="P168" s="355"/>
      <c r="Q168" s="355"/>
    </row>
    <row r="190" ht="19.5" customHeight="1"/>
    <row r="191" ht="23.25" customHeight="1"/>
    <row r="192" ht="25.5" customHeight="1"/>
    <row r="197" ht="22.5" customHeight="1"/>
  </sheetData>
  <sheetProtection selectLockedCells="1" selectUnlockedCells="1"/>
  <mergeCells count="440">
    <mergeCell ref="H64:I64"/>
    <mergeCell ref="J64:K64"/>
    <mergeCell ref="L64:M64"/>
    <mergeCell ref="A7:T7"/>
    <mergeCell ref="A1:E1"/>
    <mergeCell ref="O1:T1"/>
    <mergeCell ref="A2:T2"/>
    <mergeCell ref="A3:T3"/>
    <mergeCell ref="A4:T4"/>
    <mergeCell ref="A5:T5"/>
    <mergeCell ref="A6:T6"/>
    <mergeCell ref="L168:Q168"/>
    <mergeCell ref="C162:F162"/>
    <mergeCell ref="G162:H162"/>
    <mergeCell ref="I162:Q162"/>
    <mergeCell ref="C160:Q160"/>
    <mergeCell ref="C161:F161"/>
    <mergeCell ref="G161:H161"/>
    <mergeCell ref="I161:Q161"/>
    <mergeCell ref="C163:Q163"/>
    <mergeCell ref="C164:F164"/>
    <mergeCell ref="G164:H164"/>
    <mergeCell ref="I164:Q164"/>
    <mergeCell ref="C156:Q156"/>
    <mergeCell ref="C157:Q157"/>
    <mergeCell ref="C158:F158"/>
    <mergeCell ref="G158:H158"/>
    <mergeCell ref="I158:Q158"/>
    <mergeCell ref="C159:F159"/>
    <mergeCell ref="G159:H159"/>
    <mergeCell ref="C152:Q152"/>
    <mergeCell ref="C153:F153"/>
    <mergeCell ref="G153:H153"/>
    <mergeCell ref="I153:Q153"/>
    <mergeCell ref="C154:F154"/>
    <mergeCell ref="C155:Q155"/>
    <mergeCell ref="C150:F150"/>
    <mergeCell ref="G150:H150"/>
    <mergeCell ref="I150:Q150"/>
    <mergeCell ref="C151:F151"/>
    <mergeCell ref="G151:H151"/>
    <mergeCell ref="I151:Q151"/>
    <mergeCell ref="C147:F147"/>
    <mergeCell ref="G147:H147"/>
    <mergeCell ref="I147:Q147"/>
    <mergeCell ref="C148:Q148"/>
    <mergeCell ref="C149:F149"/>
    <mergeCell ref="G149:H149"/>
    <mergeCell ref="I149:Q149"/>
    <mergeCell ref="C145:F145"/>
    <mergeCell ref="G145:H145"/>
    <mergeCell ref="I145:Q145"/>
    <mergeCell ref="C146:F146"/>
    <mergeCell ref="G146:H146"/>
    <mergeCell ref="I146:Q146"/>
    <mergeCell ref="C143:F143"/>
    <mergeCell ref="G143:H143"/>
    <mergeCell ref="I143:Q143"/>
    <mergeCell ref="C144:F144"/>
    <mergeCell ref="G144:H144"/>
    <mergeCell ref="I144:Q144"/>
    <mergeCell ref="C140:Q140"/>
    <mergeCell ref="C141:F141"/>
    <mergeCell ref="G141:H141"/>
    <mergeCell ref="I141:Q141"/>
    <mergeCell ref="C142:F142"/>
    <mergeCell ref="G142:H142"/>
    <mergeCell ref="I142:Q142"/>
    <mergeCell ref="A52:A53"/>
    <mergeCell ref="E89:E94"/>
    <mergeCell ref="A90:B90"/>
    <mergeCell ref="A91:C91"/>
    <mergeCell ref="A94:C94"/>
    <mergeCell ref="A78:A79"/>
    <mergeCell ref="B76:E76"/>
    <mergeCell ref="B65:E65"/>
    <mergeCell ref="B83:E83"/>
    <mergeCell ref="B54:E54"/>
    <mergeCell ref="B105:B106"/>
    <mergeCell ref="H87:I87"/>
    <mergeCell ref="H86:I86"/>
    <mergeCell ref="J86:K86"/>
    <mergeCell ref="L86:M86"/>
    <mergeCell ref="J87:K87"/>
    <mergeCell ref="L87:M87"/>
    <mergeCell ref="B88:L88"/>
    <mergeCell ref="F92:N92"/>
    <mergeCell ref="F93:N93"/>
    <mergeCell ref="H84:I84"/>
    <mergeCell ref="J84:K84"/>
    <mergeCell ref="L84:M84"/>
    <mergeCell ref="F84:G84"/>
    <mergeCell ref="B138:N138"/>
    <mergeCell ref="C139:F139"/>
    <mergeCell ref="G139:H139"/>
    <mergeCell ref="I139:Q139"/>
    <mergeCell ref="F94:N94"/>
    <mergeCell ref="B87:E87"/>
    <mergeCell ref="Q81:Q82"/>
    <mergeCell ref="R81:R82"/>
    <mergeCell ref="S81:S82"/>
    <mergeCell ref="T81:T82"/>
    <mergeCell ref="F83:G83"/>
    <mergeCell ref="H83:I83"/>
    <mergeCell ref="J83:K83"/>
    <mergeCell ref="L83:M83"/>
    <mergeCell ref="H81:I82"/>
    <mergeCell ref="J81:K82"/>
    <mergeCell ref="L81:M82"/>
    <mergeCell ref="N81:N82"/>
    <mergeCell ref="O81:O82"/>
    <mergeCell ref="P81:P82"/>
    <mergeCell ref="A81:A82"/>
    <mergeCell ref="F81:G82"/>
    <mergeCell ref="S78:S79"/>
    <mergeCell ref="T78:T79"/>
    <mergeCell ref="F80:G80"/>
    <mergeCell ref="H80:I80"/>
    <mergeCell ref="J80:K80"/>
    <mergeCell ref="L80:M80"/>
    <mergeCell ref="H78:I79"/>
    <mergeCell ref="J78:K79"/>
    <mergeCell ref="P78:P79"/>
    <mergeCell ref="F77:G77"/>
    <mergeCell ref="H77:I77"/>
    <mergeCell ref="J77:K77"/>
    <mergeCell ref="L77:M77"/>
    <mergeCell ref="Q78:Q79"/>
    <mergeCell ref="R78:R79"/>
    <mergeCell ref="F78:G79"/>
    <mergeCell ref="L78:M79"/>
    <mergeCell ref="N78:N79"/>
    <mergeCell ref="O78:O79"/>
    <mergeCell ref="Q74:Q75"/>
    <mergeCell ref="R74:R75"/>
    <mergeCell ref="S74:S75"/>
    <mergeCell ref="T74:T75"/>
    <mergeCell ref="F76:G76"/>
    <mergeCell ref="H76:I76"/>
    <mergeCell ref="J76:K76"/>
    <mergeCell ref="L76:M76"/>
    <mergeCell ref="H74:I75"/>
    <mergeCell ref="J74:K75"/>
    <mergeCell ref="L74:M75"/>
    <mergeCell ref="N74:N75"/>
    <mergeCell ref="O74:O75"/>
    <mergeCell ref="P74:P75"/>
    <mergeCell ref="A74:A75"/>
    <mergeCell ref="F74:G75"/>
    <mergeCell ref="B74:E75"/>
    <mergeCell ref="F72:G72"/>
    <mergeCell ref="H72:I72"/>
    <mergeCell ref="J72:K72"/>
    <mergeCell ref="L72:M72"/>
    <mergeCell ref="F73:G73"/>
    <mergeCell ref="H73:I73"/>
    <mergeCell ref="J73:K73"/>
    <mergeCell ref="L73:M73"/>
    <mergeCell ref="L69:M70"/>
    <mergeCell ref="N69:N70"/>
    <mergeCell ref="O69:O70"/>
    <mergeCell ref="P69:P70"/>
    <mergeCell ref="F71:G71"/>
    <mergeCell ref="H71:I71"/>
    <mergeCell ref="J71:K71"/>
    <mergeCell ref="L71:M71"/>
    <mergeCell ref="S67:S68"/>
    <mergeCell ref="T67:T68"/>
    <mergeCell ref="A69:A70"/>
    <mergeCell ref="F69:G70"/>
    <mergeCell ref="S69:S70"/>
    <mergeCell ref="T69:T70"/>
    <mergeCell ref="H69:I70"/>
    <mergeCell ref="J69:K70"/>
    <mergeCell ref="Q69:Q70"/>
    <mergeCell ref="R69:R70"/>
    <mergeCell ref="B66:E66"/>
    <mergeCell ref="N67:N68"/>
    <mergeCell ref="O67:O68"/>
    <mergeCell ref="P67:P68"/>
    <mergeCell ref="Q67:Q68"/>
    <mergeCell ref="R67:R68"/>
    <mergeCell ref="J61:K63"/>
    <mergeCell ref="F66:G66"/>
    <mergeCell ref="H66:I66"/>
    <mergeCell ref="J66:K66"/>
    <mergeCell ref="L66:M66"/>
    <mergeCell ref="A67:A68"/>
    <mergeCell ref="F67:G68"/>
    <mergeCell ref="H67:I68"/>
    <mergeCell ref="J67:K68"/>
    <mergeCell ref="L67:M68"/>
    <mergeCell ref="P58:P60"/>
    <mergeCell ref="Q61:Q63"/>
    <mergeCell ref="R61:R63"/>
    <mergeCell ref="S61:S63"/>
    <mergeCell ref="T61:T63"/>
    <mergeCell ref="F65:G65"/>
    <mergeCell ref="H65:I65"/>
    <mergeCell ref="J65:K65"/>
    <mergeCell ref="L65:M65"/>
    <mergeCell ref="H61:I63"/>
    <mergeCell ref="T58:T60"/>
    <mergeCell ref="A61:A63"/>
    <mergeCell ref="F61:G63"/>
    <mergeCell ref="H58:I60"/>
    <mergeCell ref="J58:K60"/>
    <mergeCell ref="L61:M63"/>
    <mergeCell ref="N61:N63"/>
    <mergeCell ref="O61:O63"/>
    <mergeCell ref="P61:P63"/>
    <mergeCell ref="Q58:Q60"/>
    <mergeCell ref="H57:I57"/>
    <mergeCell ref="J57:K57"/>
    <mergeCell ref="L57:M57"/>
    <mergeCell ref="A58:A60"/>
    <mergeCell ref="F58:G60"/>
    <mergeCell ref="S58:S60"/>
    <mergeCell ref="R58:R60"/>
    <mergeCell ref="L58:M60"/>
    <mergeCell ref="N58:N60"/>
    <mergeCell ref="O58:O60"/>
    <mergeCell ref="H55:I55"/>
    <mergeCell ref="J55:K55"/>
    <mergeCell ref="L55:M55"/>
    <mergeCell ref="F56:G56"/>
    <mergeCell ref="H56:I56"/>
    <mergeCell ref="J56:K56"/>
    <mergeCell ref="L56:M56"/>
    <mergeCell ref="Q52:Q53"/>
    <mergeCell ref="R52:R53"/>
    <mergeCell ref="S52:S53"/>
    <mergeCell ref="T52:T53"/>
    <mergeCell ref="F54:G54"/>
    <mergeCell ref="H54:I54"/>
    <mergeCell ref="J54:K54"/>
    <mergeCell ref="L54:M54"/>
    <mergeCell ref="H52:I53"/>
    <mergeCell ref="J52:K53"/>
    <mergeCell ref="L52:M53"/>
    <mergeCell ref="N52:N53"/>
    <mergeCell ref="O52:O53"/>
    <mergeCell ref="P52:P53"/>
    <mergeCell ref="F51:G51"/>
    <mergeCell ref="H51:I51"/>
    <mergeCell ref="J51:K51"/>
    <mergeCell ref="L51:M51"/>
    <mergeCell ref="H49:I49"/>
    <mergeCell ref="J49:K49"/>
    <mergeCell ref="L49:M49"/>
    <mergeCell ref="F50:G50"/>
    <mergeCell ref="H50:I50"/>
    <mergeCell ref="J50:K50"/>
    <mergeCell ref="L50:M50"/>
    <mergeCell ref="H47:I47"/>
    <mergeCell ref="J47:K47"/>
    <mergeCell ref="L47:M47"/>
    <mergeCell ref="F48:G48"/>
    <mergeCell ref="H48:I48"/>
    <mergeCell ref="J48:K48"/>
    <mergeCell ref="L48:M48"/>
    <mergeCell ref="H45:I45"/>
    <mergeCell ref="J45:K45"/>
    <mergeCell ref="L45:M45"/>
    <mergeCell ref="F46:G46"/>
    <mergeCell ref="H46:I46"/>
    <mergeCell ref="J46:K46"/>
    <mergeCell ref="L46:M46"/>
    <mergeCell ref="H43:I43"/>
    <mergeCell ref="J43:K43"/>
    <mergeCell ref="L43:M43"/>
    <mergeCell ref="F44:G44"/>
    <mergeCell ref="H44:I44"/>
    <mergeCell ref="J44:K44"/>
    <mergeCell ref="L44:M44"/>
    <mergeCell ref="H41:I41"/>
    <mergeCell ref="J41:K41"/>
    <mergeCell ref="L41:M41"/>
    <mergeCell ref="F42:G42"/>
    <mergeCell ref="H42:I42"/>
    <mergeCell ref="J42:K42"/>
    <mergeCell ref="L42:M42"/>
    <mergeCell ref="H39:I39"/>
    <mergeCell ref="J39:K39"/>
    <mergeCell ref="L39:M39"/>
    <mergeCell ref="H40:I40"/>
    <mergeCell ref="J40:K40"/>
    <mergeCell ref="L40:M40"/>
    <mergeCell ref="H37:I37"/>
    <mergeCell ref="J37:K37"/>
    <mergeCell ref="L37:M37"/>
    <mergeCell ref="H38:I38"/>
    <mergeCell ref="J38:K38"/>
    <mergeCell ref="L38:M38"/>
    <mergeCell ref="H35:I35"/>
    <mergeCell ref="J35:K35"/>
    <mergeCell ref="L35:M35"/>
    <mergeCell ref="H36:I36"/>
    <mergeCell ref="J36:K36"/>
    <mergeCell ref="L36:M36"/>
    <mergeCell ref="F33:G33"/>
    <mergeCell ref="H33:I33"/>
    <mergeCell ref="J33:K33"/>
    <mergeCell ref="L33:M33"/>
    <mergeCell ref="H34:I34"/>
    <mergeCell ref="J34:K34"/>
    <mergeCell ref="L34:M34"/>
    <mergeCell ref="F31:G31"/>
    <mergeCell ref="H31:I31"/>
    <mergeCell ref="J31:K31"/>
    <mergeCell ref="L31:M31"/>
    <mergeCell ref="F32:G32"/>
    <mergeCell ref="H32:I32"/>
    <mergeCell ref="J32:K32"/>
    <mergeCell ref="L32:M32"/>
    <mergeCell ref="H29:I29"/>
    <mergeCell ref="J29:K29"/>
    <mergeCell ref="L29:M29"/>
    <mergeCell ref="F30:G30"/>
    <mergeCell ref="H30:I30"/>
    <mergeCell ref="J30:K30"/>
    <mergeCell ref="L30:M30"/>
    <mergeCell ref="F24:G24"/>
    <mergeCell ref="H27:I27"/>
    <mergeCell ref="J27:K27"/>
    <mergeCell ref="L27:M27"/>
    <mergeCell ref="F28:G28"/>
    <mergeCell ref="H28:I28"/>
    <mergeCell ref="J28:K28"/>
    <mergeCell ref="L28:M28"/>
    <mergeCell ref="F27:G27"/>
    <mergeCell ref="H25:I25"/>
    <mergeCell ref="J25:K25"/>
    <mergeCell ref="L25:M25"/>
    <mergeCell ref="F26:G26"/>
    <mergeCell ref="H26:I26"/>
    <mergeCell ref="J26:K26"/>
    <mergeCell ref="L26:M26"/>
    <mergeCell ref="F25:G25"/>
    <mergeCell ref="H24:I24"/>
    <mergeCell ref="J24:K24"/>
    <mergeCell ref="L24:M24"/>
    <mergeCell ref="L21:M23"/>
    <mergeCell ref="N21:N23"/>
    <mergeCell ref="O19:T19"/>
    <mergeCell ref="H20:I23"/>
    <mergeCell ref="J20:K23"/>
    <mergeCell ref="L20:N20"/>
    <mergeCell ref="O20:P20"/>
    <mergeCell ref="S21:S23"/>
    <mergeCell ref="Q20:R20"/>
    <mergeCell ref="T21:T23"/>
    <mergeCell ref="O21:O23"/>
    <mergeCell ref="P21:P23"/>
    <mergeCell ref="S20:T20"/>
    <mergeCell ref="R21:R23"/>
    <mergeCell ref="A12:I12"/>
    <mergeCell ref="B18:K18"/>
    <mergeCell ref="A8:T8"/>
    <mergeCell ref="A9:T9"/>
    <mergeCell ref="A10:T10"/>
    <mergeCell ref="A11:T11"/>
    <mergeCell ref="A19:A23"/>
    <mergeCell ref="F19:G23"/>
    <mergeCell ref="H19:N19"/>
    <mergeCell ref="Q21:Q23"/>
    <mergeCell ref="B44:E44"/>
    <mergeCell ref="B35:E35"/>
    <mergeCell ref="B19:E23"/>
    <mergeCell ref="B24:E24"/>
    <mergeCell ref="F34:G34"/>
    <mergeCell ref="F35:G35"/>
    <mergeCell ref="B25:E25"/>
    <mergeCell ref="B26:E26"/>
    <mergeCell ref="B32:E32"/>
    <mergeCell ref="B42:E42"/>
    <mergeCell ref="F36:G36"/>
    <mergeCell ref="F38:G38"/>
    <mergeCell ref="F40:G40"/>
    <mergeCell ref="B34:E34"/>
    <mergeCell ref="B36:E36"/>
    <mergeCell ref="F29:G29"/>
    <mergeCell ref="B47:E47"/>
    <mergeCell ref="B48:E48"/>
    <mergeCell ref="B37:E37"/>
    <mergeCell ref="F37:G37"/>
    <mergeCell ref="F39:G39"/>
    <mergeCell ref="B43:E43"/>
    <mergeCell ref="B45:E45"/>
    <mergeCell ref="B41:E41"/>
    <mergeCell ref="F85:G85"/>
    <mergeCell ref="F86:G86"/>
    <mergeCell ref="F41:G41"/>
    <mergeCell ref="F43:G43"/>
    <mergeCell ref="F45:G45"/>
    <mergeCell ref="F47:G47"/>
    <mergeCell ref="F49:G49"/>
    <mergeCell ref="F52:G53"/>
    <mergeCell ref="F55:G55"/>
    <mergeCell ref="F57:G57"/>
    <mergeCell ref="B52:E53"/>
    <mergeCell ref="B38:E38"/>
    <mergeCell ref="B39:E39"/>
    <mergeCell ref="B40:E40"/>
    <mergeCell ref="B27:E27"/>
    <mergeCell ref="B28:E28"/>
    <mergeCell ref="B29:E29"/>
    <mergeCell ref="B30:E30"/>
    <mergeCell ref="B31:E31"/>
    <mergeCell ref="B33:E33"/>
    <mergeCell ref="B61:E63"/>
    <mergeCell ref="B67:E68"/>
    <mergeCell ref="B69:E70"/>
    <mergeCell ref="B73:E73"/>
    <mergeCell ref="B64:E64"/>
    <mergeCell ref="B46:E46"/>
    <mergeCell ref="B49:E49"/>
    <mergeCell ref="B50:E50"/>
    <mergeCell ref="B51:E51"/>
    <mergeCell ref="B55:E55"/>
    <mergeCell ref="B86:E86"/>
    <mergeCell ref="B77:E77"/>
    <mergeCell ref="B78:E79"/>
    <mergeCell ref="B80:E80"/>
    <mergeCell ref="B81:E82"/>
    <mergeCell ref="B56:E56"/>
    <mergeCell ref="B57:E57"/>
    <mergeCell ref="B58:E60"/>
    <mergeCell ref="B84:E84"/>
    <mergeCell ref="B71:E71"/>
    <mergeCell ref="B72:E72"/>
    <mergeCell ref="F64:G64"/>
    <mergeCell ref="F89:N89"/>
    <mergeCell ref="F90:N90"/>
    <mergeCell ref="F91:N91"/>
    <mergeCell ref="F87:G87"/>
    <mergeCell ref="H85:I85"/>
    <mergeCell ref="J85:K85"/>
    <mergeCell ref="L85:M85"/>
    <mergeCell ref="B85:E85"/>
  </mergeCells>
  <printOptions/>
  <pageMargins left="0.7" right="0.11805555555555555" top="0.5902777777777778" bottom="0.31527777777777777" header="0.5118044619422573" footer="0.5118044619422573"/>
  <pageSetup fitToHeight="1" fitToWidth="1" horizontalDpi="300" verticalDpi="300" orientation="portrait" paperSize="8" scale="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05"/>
  <sheetViews>
    <sheetView zoomScale="89" zoomScaleNormal="89" zoomScalePageLayoutView="0" workbookViewId="0" topLeftCell="A1">
      <selection activeCell="H8" sqref="H8"/>
    </sheetView>
  </sheetViews>
  <sheetFormatPr defaultColWidth="8.7109375" defaultRowHeight="12.75"/>
  <cols>
    <col min="1" max="1" width="8.7109375" style="1" customWidth="1"/>
    <col min="2" max="2" width="18.28125" style="1" customWidth="1"/>
    <col min="3" max="3" width="8.7109375" style="1" customWidth="1"/>
    <col min="4" max="4" width="12.00390625" style="1" customWidth="1"/>
    <col min="5" max="5" width="16.140625" style="1" customWidth="1"/>
    <col min="6" max="6" width="8.7109375" style="1" customWidth="1"/>
    <col min="7" max="7" width="10.28125" style="1" customWidth="1"/>
    <col min="8" max="16384" width="8.7109375" style="1" customWidth="1"/>
  </cols>
  <sheetData>
    <row r="1" spans="1:25" ht="15">
      <c r="A1" s="16" t="s">
        <v>192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57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>
      <c r="A2" s="17" t="s">
        <v>193</v>
      </c>
      <c r="B2" s="2"/>
      <c r="C2" s="2"/>
      <c r="D2" s="2"/>
      <c r="E2" s="2"/>
      <c r="F2" s="2"/>
      <c r="G2" s="2"/>
      <c r="H2" s="96"/>
      <c r="I2" s="96"/>
      <c r="J2" s="96"/>
      <c r="K2" s="96"/>
      <c r="L2" s="96"/>
      <c r="M2" s="9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>
      <c r="A3" s="18" t="s">
        <v>194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>
      <c r="A4" s="18" t="s">
        <v>195</v>
      </c>
      <c r="B4" s="9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>
      <c r="A5" s="18" t="s">
        <v>196</v>
      </c>
      <c r="B5" s="9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99"/>
      <c r="S5" s="2"/>
      <c r="T5" s="2"/>
      <c r="U5" s="2"/>
      <c r="V5" s="2"/>
      <c r="W5" s="2"/>
      <c r="X5" s="2"/>
      <c r="Y5" s="2"/>
    </row>
    <row r="6" spans="1:25" ht="15">
      <c r="A6" s="18" t="s">
        <v>197</v>
      </c>
      <c r="B6" s="9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>
      <c r="A7" s="18" t="s">
        <v>198</v>
      </c>
      <c r="B7" s="9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>
      <c r="A8" s="18" t="s">
        <v>199</v>
      </c>
      <c r="B8" s="9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>
      <c r="A9" s="18" t="s">
        <v>200</v>
      </c>
      <c r="B9" s="1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">
      <c r="A10" s="18" t="s">
        <v>201</v>
      </c>
      <c r="B10" s="330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>
      <c r="A11" s="18" t="s">
        <v>202</v>
      </c>
      <c r="B11" s="33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>
      <c r="A12" s="18" t="s">
        <v>203</v>
      </c>
      <c r="B12" s="100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">
      <c r="A13" s="18" t="s">
        <v>204</v>
      </c>
      <c r="B13" s="10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">
      <c r="A14" s="17" t="s">
        <v>138</v>
      </c>
      <c r="B14" s="9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">
      <c r="A15" s="18" t="s">
        <v>205</v>
      </c>
      <c r="B15" s="9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">
      <c r="A16" s="18" t="s">
        <v>206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">
      <c r="A17" s="18" t="s">
        <v>207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">
      <c r="A18" s="18" t="s">
        <v>208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">
      <c r="A19" s="18" t="s">
        <v>209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">
      <c r="A20" s="18" t="s">
        <v>210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">
      <c r="A21" s="18" t="s">
        <v>211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">
      <c r="A22" s="18" t="s">
        <v>212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">
      <c r="A23" s="18" t="s">
        <v>213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">
      <c r="A24" s="18" t="s">
        <v>214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">
      <c r="A25" s="18" t="s">
        <v>215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">
      <c r="A26" s="17" t="s">
        <v>33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">
      <c r="A27" s="18" t="s">
        <v>216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">
      <c r="A28" s="18" t="s">
        <v>217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52" ht="15">
      <c r="A29" s="18" t="s">
        <v>218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ht="15">
      <c r="A30" s="17" t="s">
        <v>219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25" ht="15">
      <c r="A31" s="18" t="s">
        <v>220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">
      <c r="A32" s="19" t="s">
        <v>221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">
      <c r="A33" s="20" t="s">
        <v>222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">
      <c r="A34" s="19" t="s">
        <v>223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">
      <c r="A35" s="20" t="s">
        <v>224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">
      <c r="A36" s="19" t="s">
        <v>225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">
      <c r="A37" s="19" t="s">
        <v>226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">
      <c r="A38" s="19" t="s">
        <v>227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">
      <c r="A39" s="19" t="s">
        <v>228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">
      <c r="A40" s="20" t="s">
        <v>229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">
      <c r="A41" s="19" t="s">
        <v>230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thickBot="1">
      <c r="A43" s="2"/>
      <c r="B43" s="372" t="s">
        <v>139</v>
      </c>
      <c r="C43" s="372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thickBot="1">
      <c r="A44" s="2"/>
      <c r="B44" s="5" t="s">
        <v>140</v>
      </c>
      <c r="C44" s="373" t="s">
        <v>141</v>
      </c>
      <c r="D44" s="374"/>
      <c r="E44" s="374"/>
      <c r="F44" s="375"/>
      <c r="G44" s="373" t="s">
        <v>140</v>
      </c>
      <c r="H44" s="375"/>
      <c r="I44" s="373" t="s">
        <v>141</v>
      </c>
      <c r="J44" s="374"/>
      <c r="K44" s="374"/>
      <c r="L44" s="374"/>
      <c r="M44" s="374"/>
      <c r="N44" s="374"/>
      <c r="O44" s="374"/>
      <c r="P44" s="374"/>
      <c r="Q44" s="376"/>
      <c r="R44" s="2"/>
      <c r="S44" s="2"/>
      <c r="T44" s="2"/>
      <c r="U44" s="2"/>
      <c r="V44" s="2"/>
      <c r="W44" s="2"/>
      <c r="X44" s="2"/>
      <c r="Y44" s="2"/>
    </row>
    <row r="45" spans="1:25" ht="15">
      <c r="A45" s="2"/>
      <c r="B45" s="2"/>
      <c r="C45" s="377" t="s">
        <v>142</v>
      </c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9"/>
      <c r="R45" s="2"/>
      <c r="S45" s="2"/>
      <c r="T45" s="2"/>
      <c r="U45" s="2"/>
      <c r="V45" s="2"/>
      <c r="W45" s="2"/>
      <c r="X45" s="2"/>
      <c r="Y45" s="2"/>
    </row>
    <row r="46" spans="1:25" ht="15">
      <c r="A46" s="2"/>
      <c r="B46" s="6">
        <v>1</v>
      </c>
      <c r="C46" s="380" t="s">
        <v>143</v>
      </c>
      <c r="D46" s="381"/>
      <c r="E46" s="381"/>
      <c r="F46" s="382"/>
      <c r="G46" s="383">
        <v>8</v>
      </c>
      <c r="H46" s="384"/>
      <c r="I46" s="385" t="s">
        <v>144</v>
      </c>
      <c r="J46" s="386"/>
      <c r="K46" s="386"/>
      <c r="L46" s="386"/>
      <c r="M46" s="386"/>
      <c r="N46" s="386"/>
      <c r="O46" s="386"/>
      <c r="P46" s="386"/>
      <c r="Q46" s="387"/>
      <c r="R46" s="2"/>
      <c r="S46" s="2"/>
      <c r="T46" s="2"/>
      <c r="U46" s="2"/>
      <c r="V46" s="2"/>
      <c r="W46" s="2"/>
      <c r="X46" s="2"/>
      <c r="Y46" s="2"/>
    </row>
    <row r="47" spans="1:25" ht="15">
      <c r="A47" s="2"/>
      <c r="B47" s="6">
        <v>2</v>
      </c>
      <c r="C47" s="380" t="s">
        <v>145</v>
      </c>
      <c r="D47" s="381"/>
      <c r="E47" s="381"/>
      <c r="F47" s="382"/>
      <c r="G47" s="383">
        <v>9</v>
      </c>
      <c r="H47" s="384"/>
      <c r="I47" s="389" t="s">
        <v>146</v>
      </c>
      <c r="J47" s="390"/>
      <c r="K47" s="390"/>
      <c r="L47" s="390"/>
      <c r="M47" s="390"/>
      <c r="N47" s="390"/>
      <c r="O47" s="390"/>
      <c r="P47" s="390"/>
      <c r="Q47" s="391"/>
      <c r="R47" s="2"/>
      <c r="S47" s="2"/>
      <c r="T47" s="2"/>
      <c r="U47" s="2"/>
      <c r="V47" s="2"/>
      <c r="W47" s="2"/>
      <c r="X47" s="2"/>
      <c r="Y47" s="2"/>
    </row>
    <row r="48" spans="1:25" ht="15">
      <c r="A48" s="2"/>
      <c r="B48" s="6">
        <v>3</v>
      </c>
      <c r="C48" s="380" t="s">
        <v>147</v>
      </c>
      <c r="D48" s="381"/>
      <c r="E48" s="381"/>
      <c r="F48" s="382"/>
      <c r="G48" s="383">
        <v>10</v>
      </c>
      <c r="H48" s="384"/>
      <c r="I48" s="385" t="s">
        <v>148</v>
      </c>
      <c r="J48" s="386"/>
      <c r="K48" s="386"/>
      <c r="L48" s="386"/>
      <c r="M48" s="386"/>
      <c r="N48" s="386"/>
      <c r="O48" s="386"/>
      <c r="P48" s="386"/>
      <c r="Q48" s="387"/>
      <c r="R48" s="2"/>
      <c r="S48" s="2"/>
      <c r="T48" s="2"/>
      <c r="U48" s="2"/>
      <c r="V48" s="2"/>
      <c r="W48" s="2"/>
      <c r="X48" s="2"/>
      <c r="Y48" s="2"/>
    </row>
    <row r="49" spans="1:25" ht="15">
      <c r="A49" s="2"/>
      <c r="B49" s="6">
        <v>4</v>
      </c>
      <c r="C49" s="380" t="s">
        <v>149</v>
      </c>
      <c r="D49" s="381"/>
      <c r="E49" s="381"/>
      <c r="F49" s="382"/>
      <c r="G49" s="383">
        <v>11</v>
      </c>
      <c r="H49" s="384"/>
      <c r="I49" s="385" t="s">
        <v>150</v>
      </c>
      <c r="J49" s="386"/>
      <c r="K49" s="386"/>
      <c r="L49" s="386"/>
      <c r="M49" s="386"/>
      <c r="N49" s="386"/>
      <c r="O49" s="386"/>
      <c r="P49" s="386"/>
      <c r="Q49" s="387"/>
      <c r="R49" s="2"/>
      <c r="S49" s="2"/>
      <c r="T49" s="2"/>
      <c r="U49" s="2"/>
      <c r="V49" s="2"/>
      <c r="W49" s="2"/>
      <c r="X49" s="2"/>
      <c r="Y49" s="2"/>
    </row>
    <row r="50" spans="1:25" ht="15">
      <c r="A50" s="2"/>
      <c r="B50" s="6">
        <v>5</v>
      </c>
      <c r="C50" s="380" t="s">
        <v>151</v>
      </c>
      <c r="D50" s="381"/>
      <c r="E50" s="381"/>
      <c r="F50" s="382"/>
      <c r="G50" s="383">
        <v>12</v>
      </c>
      <c r="H50" s="384"/>
      <c r="I50" s="385" t="s">
        <v>152</v>
      </c>
      <c r="J50" s="386"/>
      <c r="K50" s="386"/>
      <c r="L50" s="386"/>
      <c r="M50" s="386"/>
      <c r="N50" s="386"/>
      <c r="O50" s="386"/>
      <c r="P50" s="386"/>
      <c r="Q50" s="387"/>
      <c r="R50" s="2"/>
      <c r="S50" s="2"/>
      <c r="T50" s="2"/>
      <c r="U50" s="2"/>
      <c r="V50" s="2"/>
      <c r="W50" s="2"/>
      <c r="X50" s="2"/>
      <c r="Y50" s="2"/>
    </row>
    <row r="51" spans="1:25" ht="15">
      <c r="A51" s="2"/>
      <c r="B51" s="6">
        <v>6</v>
      </c>
      <c r="C51" s="380" t="s">
        <v>153</v>
      </c>
      <c r="D51" s="381"/>
      <c r="E51" s="381"/>
      <c r="F51" s="382"/>
      <c r="G51" s="383">
        <v>13</v>
      </c>
      <c r="H51" s="384"/>
      <c r="I51" s="385" t="s">
        <v>154</v>
      </c>
      <c r="J51" s="386"/>
      <c r="K51" s="386"/>
      <c r="L51" s="386"/>
      <c r="M51" s="386"/>
      <c r="N51" s="386"/>
      <c r="O51" s="386"/>
      <c r="P51" s="386"/>
      <c r="Q51" s="387"/>
      <c r="R51" s="2"/>
      <c r="S51" s="2"/>
      <c r="T51" s="2"/>
      <c r="U51" s="2"/>
      <c r="V51" s="2"/>
      <c r="W51" s="2"/>
      <c r="X51" s="2"/>
      <c r="Y51" s="2"/>
    </row>
    <row r="52" spans="1:25" ht="15.75" thickBot="1">
      <c r="A52" s="2"/>
      <c r="B52" s="7">
        <v>7</v>
      </c>
      <c r="C52" s="392" t="s">
        <v>155</v>
      </c>
      <c r="D52" s="393"/>
      <c r="E52" s="393"/>
      <c r="F52" s="394"/>
      <c r="G52" s="395"/>
      <c r="H52" s="396"/>
      <c r="I52" s="397"/>
      <c r="J52" s="398"/>
      <c r="K52" s="398"/>
      <c r="L52" s="398"/>
      <c r="M52" s="398"/>
      <c r="N52" s="398"/>
      <c r="O52" s="398"/>
      <c r="P52" s="398"/>
      <c r="Q52" s="399"/>
      <c r="R52" s="2"/>
      <c r="S52" s="2"/>
      <c r="T52" s="2"/>
      <c r="U52" s="2"/>
      <c r="V52" s="2"/>
      <c r="W52" s="2"/>
      <c r="X52" s="2"/>
      <c r="Y52" s="2"/>
    </row>
    <row r="53" spans="1:25" ht="15">
      <c r="A53" s="2"/>
      <c r="B53" s="8"/>
      <c r="C53" s="377" t="s">
        <v>156</v>
      </c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9"/>
      <c r="R53" s="2"/>
      <c r="S53" s="2"/>
      <c r="T53" s="2"/>
      <c r="U53" s="2"/>
      <c r="V53" s="2"/>
      <c r="W53" s="2"/>
      <c r="X53" s="2"/>
      <c r="Y53" s="2"/>
    </row>
    <row r="54" spans="1:25" ht="15">
      <c r="A54" s="2"/>
      <c r="B54" s="6">
        <v>1</v>
      </c>
      <c r="C54" s="380" t="s">
        <v>157</v>
      </c>
      <c r="D54" s="381"/>
      <c r="E54" s="381"/>
      <c r="F54" s="382"/>
      <c r="G54" s="383">
        <v>4</v>
      </c>
      <c r="H54" s="384"/>
      <c r="I54" s="380" t="s">
        <v>158</v>
      </c>
      <c r="J54" s="381"/>
      <c r="K54" s="381"/>
      <c r="L54" s="381"/>
      <c r="M54" s="381"/>
      <c r="N54" s="381"/>
      <c r="O54" s="381"/>
      <c r="P54" s="381"/>
      <c r="Q54" s="382"/>
      <c r="R54" s="2"/>
      <c r="S54" s="2"/>
      <c r="T54" s="2"/>
      <c r="U54" s="2"/>
      <c r="V54" s="2"/>
      <c r="W54" s="2"/>
      <c r="X54" s="2"/>
      <c r="Y54" s="2"/>
    </row>
    <row r="55" spans="1:25" ht="15">
      <c r="A55" s="2"/>
      <c r="B55" s="6">
        <v>2</v>
      </c>
      <c r="C55" s="380" t="s">
        <v>159</v>
      </c>
      <c r="D55" s="381"/>
      <c r="E55" s="381"/>
      <c r="F55" s="382"/>
      <c r="G55" s="383">
        <v>5</v>
      </c>
      <c r="H55" s="384"/>
      <c r="I55" s="385" t="s">
        <v>160</v>
      </c>
      <c r="J55" s="386"/>
      <c r="K55" s="386"/>
      <c r="L55" s="386"/>
      <c r="M55" s="386"/>
      <c r="N55" s="386"/>
      <c r="O55" s="386"/>
      <c r="P55" s="386"/>
      <c r="Q55" s="387"/>
      <c r="R55" s="2"/>
      <c r="S55" s="2"/>
      <c r="T55" s="2"/>
      <c r="U55" s="2"/>
      <c r="V55" s="2"/>
      <c r="W55" s="2"/>
      <c r="X55" s="2"/>
      <c r="Y55" s="2"/>
    </row>
    <row r="56" spans="1:25" ht="15.75" thickBot="1">
      <c r="A56" s="2"/>
      <c r="B56" s="7">
        <v>3</v>
      </c>
      <c r="C56" s="392" t="s">
        <v>161</v>
      </c>
      <c r="D56" s="393"/>
      <c r="E56" s="393"/>
      <c r="F56" s="394"/>
      <c r="G56" s="395">
        <v>6</v>
      </c>
      <c r="H56" s="396"/>
      <c r="I56" s="397" t="s">
        <v>162</v>
      </c>
      <c r="J56" s="398"/>
      <c r="K56" s="398"/>
      <c r="L56" s="398"/>
      <c r="M56" s="398"/>
      <c r="N56" s="398"/>
      <c r="O56" s="398"/>
      <c r="P56" s="398"/>
      <c r="Q56" s="399"/>
      <c r="R56" s="2"/>
      <c r="S56" s="2"/>
      <c r="T56" s="2"/>
      <c r="U56" s="2"/>
      <c r="V56" s="2"/>
      <c r="W56" s="2"/>
      <c r="X56" s="2"/>
      <c r="Y56" s="2"/>
    </row>
    <row r="57" spans="1:25" ht="15">
      <c r="A57" s="2"/>
      <c r="B57" s="8"/>
      <c r="C57" s="400" t="s">
        <v>163</v>
      </c>
      <c r="D57" s="401"/>
      <c r="E57" s="401"/>
      <c r="F57" s="401"/>
      <c r="G57" s="401"/>
      <c r="H57" s="401"/>
      <c r="I57" s="401"/>
      <c r="J57" s="401"/>
      <c r="K57" s="401"/>
      <c r="L57" s="401"/>
      <c r="M57" s="401"/>
      <c r="N57" s="401"/>
      <c r="O57" s="401"/>
      <c r="P57" s="401"/>
      <c r="Q57" s="402"/>
      <c r="R57" s="2"/>
      <c r="S57" s="2"/>
      <c r="T57" s="2"/>
      <c r="U57" s="2"/>
      <c r="V57" s="2"/>
      <c r="W57" s="2"/>
      <c r="X57" s="2"/>
      <c r="Y57" s="2"/>
    </row>
    <row r="58" spans="1:25" ht="15">
      <c r="A58" s="2"/>
      <c r="B58" s="6">
        <v>1</v>
      </c>
      <c r="C58" s="380" t="s">
        <v>164</v>
      </c>
      <c r="D58" s="381"/>
      <c r="E58" s="381"/>
      <c r="F58" s="382"/>
      <c r="G58" s="383"/>
      <c r="H58" s="384"/>
      <c r="I58" s="385"/>
      <c r="J58" s="386"/>
      <c r="K58" s="386"/>
      <c r="L58" s="386"/>
      <c r="M58" s="386"/>
      <c r="N58" s="386"/>
      <c r="O58" s="386"/>
      <c r="P58" s="386"/>
      <c r="Q58" s="387"/>
      <c r="R58" s="2"/>
      <c r="S58" s="2"/>
      <c r="T58" s="2"/>
      <c r="U58" s="2"/>
      <c r="V58" s="2"/>
      <c r="W58" s="2"/>
      <c r="X58" s="2"/>
      <c r="Y58" s="2"/>
    </row>
    <row r="59" spans="1:25" ht="15.75" thickBot="1">
      <c r="A59" s="2"/>
      <c r="B59" s="7">
        <v>2</v>
      </c>
      <c r="C59" s="392" t="s">
        <v>165</v>
      </c>
      <c r="D59" s="393"/>
      <c r="E59" s="393"/>
      <c r="F59" s="394"/>
      <c r="G59" s="9"/>
      <c r="H59" s="10"/>
      <c r="I59" s="11"/>
      <c r="J59" s="12"/>
      <c r="K59" s="12"/>
      <c r="L59" s="12"/>
      <c r="M59" s="12"/>
      <c r="N59" s="12"/>
      <c r="O59" s="12"/>
      <c r="P59" s="12"/>
      <c r="Q59" s="13"/>
      <c r="R59" s="2"/>
      <c r="S59" s="2"/>
      <c r="T59" s="2"/>
      <c r="U59" s="2"/>
      <c r="V59" s="2"/>
      <c r="W59" s="2"/>
      <c r="X59" s="2"/>
      <c r="Y59" s="2"/>
    </row>
    <row r="60" spans="1:25" ht="15">
      <c r="A60" s="2"/>
      <c r="B60" s="8"/>
      <c r="C60" s="377" t="s">
        <v>166</v>
      </c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9"/>
      <c r="R60" s="2"/>
      <c r="S60" s="2"/>
      <c r="T60" s="2"/>
      <c r="U60" s="2"/>
      <c r="V60" s="2"/>
      <c r="W60" s="2"/>
      <c r="X60" s="2"/>
      <c r="Y60" s="2"/>
    </row>
    <row r="61" spans="1:25" ht="15.75" thickBot="1">
      <c r="A61" s="2"/>
      <c r="B61" s="7">
        <v>1</v>
      </c>
      <c r="C61" s="392" t="s">
        <v>167</v>
      </c>
      <c r="D61" s="393"/>
      <c r="E61" s="393"/>
      <c r="F61" s="393"/>
      <c r="G61" s="393"/>
      <c r="H61" s="393"/>
      <c r="I61" s="393"/>
      <c r="J61" s="393"/>
      <c r="K61" s="393"/>
      <c r="L61" s="393"/>
      <c r="M61" s="393"/>
      <c r="N61" s="393"/>
      <c r="O61" s="393"/>
      <c r="P61" s="393"/>
      <c r="Q61" s="394"/>
      <c r="R61" s="2"/>
      <c r="S61" s="2"/>
      <c r="T61" s="2"/>
      <c r="U61" s="2"/>
      <c r="V61" s="2"/>
      <c r="W61" s="2"/>
      <c r="X61" s="2"/>
      <c r="Y61" s="2"/>
    </row>
    <row r="62" spans="1:25" ht="15">
      <c r="A62" s="2"/>
      <c r="B62" s="8"/>
      <c r="C62" s="377" t="s">
        <v>168</v>
      </c>
      <c r="D62" s="378"/>
      <c r="E62" s="378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P62" s="378"/>
      <c r="Q62" s="379"/>
      <c r="R62" s="2"/>
      <c r="S62" s="2"/>
      <c r="T62" s="2"/>
      <c r="U62" s="2"/>
      <c r="V62" s="2"/>
      <c r="W62" s="2"/>
      <c r="X62" s="2"/>
      <c r="Y62" s="2"/>
    </row>
    <row r="63" spans="1:25" ht="15" customHeight="1">
      <c r="A63" s="2"/>
      <c r="B63" s="8">
        <v>1</v>
      </c>
      <c r="C63" s="380" t="s">
        <v>169</v>
      </c>
      <c r="D63" s="381"/>
      <c r="E63" s="381"/>
      <c r="F63" s="382"/>
      <c r="G63" s="383">
        <v>3</v>
      </c>
      <c r="H63" s="384"/>
      <c r="I63" s="385" t="s">
        <v>170</v>
      </c>
      <c r="J63" s="386"/>
      <c r="K63" s="386"/>
      <c r="L63" s="386"/>
      <c r="M63" s="386"/>
      <c r="N63" s="386"/>
      <c r="O63" s="386"/>
      <c r="P63" s="386"/>
      <c r="Q63" s="387"/>
      <c r="R63" s="2"/>
      <c r="S63" s="2"/>
      <c r="T63" s="2"/>
      <c r="U63" s="2"/>
      <c r="V63" s="2"/>
      <c r="W63" s="2"/>
      <c r="X63" s="2"/>
      <c r="Y63" s="2"/>
    </row>
    <row r="64" spans="1:52" ht="15.75" thickBot="1">
      <c r="A64" s="2"/>
      <c r="B64" s="7">
        <v>2</v>
      </c>
      <c r="C64" s="392" t="s">
        <v>171</v>
      </c>
      <c r="D64" s="393"/>
      <c r="E64" s="393"/>
      <c r="F64" s="394"/>
      <c r="G64" s="395"/>
      <c r="H64" s="396"/>
      <c r="I64" s="11"/>
      <c r="J64" s="12"/>
      <c r="K64" s="12"/>
      <c r="L64" s="12"/>
      <c r="M64" s="12"/>
      <c r="N64" s="12"/>
      <c r="O64" s="12"/>
      <c r="P64" s="12"/>
      <c r="Q64" s="13"/>
      <c r="R64" s="2"/>
      <c r="S64" s="2"/>
      <c r="T64" s="2"/>
      <c r="U64" s="2"/>
      <c r="V64" s="2"/>
      <c r="W64" s="2"/>
      <c r="X64" s="2"/>
      <c r="Y64" s="2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:52" ht="15">
      <c r="A65" s="2"/>
      <c r="B65" s="8"/>
      <c r="C65" s="403" t="s">
        <v>172</v>
      </c>
      <c r="D65" s="404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Q65" s="405"/>
      <c r="R65" s="2"/>
      <c r="S65" s="2"/>
      <c r="T65" s="2"/>
      <c r="U65" s="2"/>
      <c r="V65" s="2"/>
      <c r="W65" s="2"/>
      <c r="X65" s="2"/>
      <c r="Y65" s="2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:52" ht="15.75" thickBot="1">
      <c r="A66" s="2"/>
      <c r="B66" s="9">
        <v>1</v>
      </c>
      <c r="C66" s="406" t="s">
        <v>173</v>
      </c>
      <c r="D66" s="407"/>
      <c r="E66" s="407"/>
      <c r="F66" s="408"/>
      <c r="G66" s="409">
        <v>2</v>
      </c>
      <c r="H66" s="410"/>
      <c r="I66" s="360" t="s">
        <v>174</v>
      </c>
      <c r="J66" s="411"/>
      <c r="K66" s="411"/>
      <c r="L66" s="411"/>
      <c r="M66" s="411"/>
      <c r="N66" s="411"/>
      <c r="O66" s="411"/>
      <c r="P66" s="411"/>
      <c r="Q66" s="412"/>
      <c r="R66" s="2"/>
      <c r="S66" s="2"/>
      <c r="T66" s="2"/>
      <c r="U66" s="2"/>
      <c r="V66" s="2"/>
      <c r="W66" s="2"/>
      <c r="X66" s="2"/>
      <c r="Y66" s="2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1:52" ht="15">
      <c r="A67" s="2"/>
      <c r="B67" s="21">
        <v>3</v>
      </c>
      <c r="C67" s="406" t="s">
        <v>231</v>
      </c>
      <c r="D67" s="407"/>
      <c r="E67" s="407"/>
      <c r="F67" s="408"/>
      <c r="G67" s="409"/>
      <c r="H67" s="410"/>
      <c r="I67" s="360"/>
      <c r="J67" s="411"/>
      <c r="K67" s="411"/>
      <c r="L67" s="411"/>
      <c r="M67" s="411"/>
      <c r="N67" s="411"/>
      <c r="O67" s="411"/>
      <c r="P67" s="411"/>
      <c r="Q67" s="412"/>
      <c r="R67" s="2"/>
      <c r="S67" s="2"/>
      <c r="T67" s="2"/>
      <c r="U67" s="2"/>
      <c r="V67" s="2"/>
      <c r="W67" s="2"/>
      <c r="X67" s="2"/>
      <c r="Y67" s="2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ht="15">
      <c r="A68" s="2"/>
      <c r="B68" s="8"/>
      <c r="C68" s="413" t="s">
        <v>175</v>
      </c>
      <c r="D68" s="414"/>
      <c r="E68" s="414"/>
      <c r="F68" s="414"/>
      <c r="G68" s="414"/>
      <c r="H68" s="414"/>
      <c r="I68" s="414"/>
      <c r="J68" s="414"/>
      <c r="K68" s="414"/>
      <c r="L68" s="414"/>
      <c r="M68" s="414"/>
      <c r="N68" s="414"/>
      <c r="O68" s="414"/>
      <c r="P68" s="414"/>
      <c r="Q68" s="415"/>
      <c r="R68" s="2"/>
      <c r="S68" s="2"/>
      <c r="T68" s="2"/>
      <c r="U68" s="2"/>
      <c r="V68" s="2"/>
      <c r="W68" s="2"/>
      <c r="X68" s="2"/>
      <c r="Y68" s="2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2" ht="15.75" thickBot="1">
      <c r="A69" s="2"/>
      <c r="B69" s="7">
        <v>1</v>
      </c>
      <c r="C69" s="392" t="s">
        <v>176</v>
      </c>
      <c r="D69" s="393"/>
      <c r="E69" s="393"/>
      <c r="F69" s="394"/>
      <c r="G69" s="395">
        <v>2</v>
      </c>
      <c r="H69" s="396"/>
      <c r="I69" s="397" t="s">
        <v>177</v>
      </c>
      <c r="J69" s="398"/>
      <c r="K69" s="398"/>
      <c r="L69" s="398"/>
      <c r="M69" s="398"/>
      <c r="N69" s="398"/>
      <c r="O69" s="398"/>
      <c r="P69" s="398"/>
      <c r="Q69" s="399"/>
      <c r="R69" s="2"/>
      <c r="S69" s="2"/>
      <c r="T69" s="2"/>
      <c r="U69" s="2"/>
      <c r="V69" s="2"/>
      <c r="W69" s="2"/>
      <c r="X69" s="2"/>
      <c r="Y69" s="2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1:5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1:52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54" t="s">
        <v>232</v>
      </c>
      <c r="M73" s="354"/>
      <c r="N73" s="354"/>
      <c r="O73" s="354"/>
      <c r="P73" s="354"/>
      <c r="Q73" s="354"/>
      <c r="R73" s="2"/>
      <c r="S73" s="2"/>
      <c r="T73" s="2"/>
      <c r="U73" s="2"/>
      <c r="V73" s="2"/>
      <c r="W73" s="2"/>
      <c r="X73" s="2"/>
      <c r="Y73" s="2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1:52" ht="15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1:52" ht="15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1:52" ht="15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:52" ht="15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:52" ht="15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:13" ht="15">
      <c r="A79" s="324"/>
      <c r="B79" s="324"/>
      <c r="C79" s="324"/>
      <c r="D79" s="324"/>
      <c r="E79" s="324"/>
      <c r="F79" s="324"/>
      <c r="G79" s="324"/>
      <c r="H79" s="324"/>
      <c r="I79" s="324"/>
      <c r="J79" s="324"/>
      <c r="K79" s="324"/>
      <c r="L79" s="324"/>
      <c r="M79" s="324"/>
    </row>
    <row r="80" spans="1:16" ht="15">
      <c r="A80" s="5"/>
      <c r="B80" s="325"/>
      <c r="C80" s="325"/>
      <c r="D80" s="325"/>
      <c r="E80" s="325"/>
      <c r="F80" s="325"/>
      <c r="G80" s="325"/>
      <c r="H80" s="326"/>
      <c r="I80" s="326"/>
      <c r="J80" s="326"/>
      <c r="K80" s="326"/>
      <c r="L80" s="326"/>
      <c r="M80" s="326"/>
      <c r="N80" s="326"/>
      <c r="O80" s="326"/>
      <c r="P80" s="326"/>
    </row>
    <row r="81" spans="2:16" ht="15">
      <c r="B81" s="344"/>
      <c r="C81" s="344"/>
      <c r="D81" s="344"/>
      <c r="E81" s="344"/>
      <c r="F81" s="344"/>
      <c r="G81" s="344"/>
      <c r="H81" s="344"/>
      <c r="I81" s="344"/>
      <c r="J81" s="344"/>
      <c r="K81" s="344"/>
      <c r="L81" s="344"/>
      <c r="M81" s="344"/>
      <c r="N81" s="344"/>
      <c r="O81" s="344"/>
      <c r="P81" s="344"/>
    </row>
    <row r="82" spans="1:16" ht="15">
      <c r="A82" s="6"/>
      <c r="B82" s="345"/>
      <c r="C82" s="345"/>
      <c r="D82" s="345"/>
      <c r="E82" s="345"/>
      <c r="F82" s="346"/>
      <c r="G82" s="346"/>
      <c r="H82" s="347"/>
      <c r="I82" s="347"/>
      <c r="J82" s="347"/>
      <c r="K82" s="347"/>
      <c r="L82" s="347"/>
      <c r="M82" s="347"/>
      <c r="N82" s="347"/>
      <c r="O82" s="347"/>
      <c r="P82" s="347"/>
    </row>
    <row r="83" spans="1:16" ht="15">
      <c r="A83" s="6"/>
      <c r="B83" s="345"/>
      <c r="C83" s="345"/>
      <c r="D83" s="345"/>
      <c r="E83" s="345"/>
      <c r="F83" s="346"/>
      <c r="G83" s="346"/>
      <c r="H83" s="348"/>
      <c r="I83" s="348"/>
      <c r="J83" s="348"/>
      <c r="K83" s="348"/>
      <c r="L83" s="348"/>
      <c r="M83" s="348"/>
      <c r="N83" s="348"/>
      <c r="O83" s="348"/>
      <c r="P83" s="348"/>
    </row>
    <row r="84" spans="1:16" ht="15">
      <c r="A84" s="6"/>
      <c r="B84" s="345"/>
      <c r="C84" s="345"/>
      <c r="D84" s="345"/>
      <c r="E84" s="345"/>
      <c r="F84" s="346"/>
      <c r="G84" s="346"/>
      <c r="H84" s="347"/>
      <c r="I84" s="347"/>
      <c r="J84" s="347"/>
      <c r="K84" s="347"/>
      <c r="L84" s="347"/>
      <c r="M84" s="347"/>
      <c r="N84" s="347"/>
      <c r="O84" s="347"/>
      <c r="P84" s="347"/>
    </row>
    <row r="85" spans="1:16" ht="15">
      <c r="A85" s="6"/>
      <c r="B85" s="345"/>
      <c r="C85" s="345"/>
      <c r="D85" s="345"/>
      <c r="E85" s="345"/>
      <c r="F85" s="346"/>
      <c r="G85" s="346"/>
      <c r="H85" s="347"/>
      <c r="I85" s="347"/>
      <c r="J85" s="347"/>
      <c r="K85" s="347"/>
      <c r="L85" s="347"/>
      <c r="M85" s="347"/>
      <c r="N85" s="347"/>
      <c r="O85" s="347"/>
      <c r="P85" s="347"/>
    </row>
    <row r="86" spans="1:16" ht="15">
      <c r="A86" s="6"/>
      <c r="B86" s="345"/>
      <c r="C86" s="345"/>
      <c r="D86" s="345"/>
      <c r="E86" s="345"/>
      <c r="F86" s="346"/>
      <c r="G86" s="346"/>
      <c r="H86" s="347"/>
      <c r="I86" s="347"/>
      <c r="J86" s="347"/>
      <c r="K86" s="347"/>
      <c r="L86" s="347"/>
      <c r="M86" s="347"/>
      <c r="N86" s="347"/>
      <c r="O86" s="347"/>
      <c r="P86" s="347"/>
    </row>
    <row r="87" spans="1:16" ht="15">
      <c r="A87" s="6"/>
      <c r="B87" s="345"/>
      <c r="C87" s="345"/>
      <c r="D87" s="345"/>
      <c r="E87" s="345"/>
      <c r="F87" s="346"/>
      <c r="G87" s="346"/>
      <c r="H87" s="347"/>
      <c r="I87" s="347"/>
      <c r="J87" s="347"/>
      <c r="K87" s="347"/>
      <c r="L87" s="347"/>
      <c r="M87" s="347"/>
      <c r="N87" s="347"/>
      <c r="O87" s="347"/>
      <c r="P87" s="347"/>
    </row>
    <row r="88" spans="1:16" ht="15">
      <c r="A88" s="7"/>
      <c r="B88" s="349"/>
      <c r="C88" s="349"/>
      <c r="D88" s="349"/>
      <c r="E88" s="349"/>
      <c r="F88" s="350"/>
      <c r="G88" s="350"/>
      <c r="H88" s="351"/>
      <c r="I88" s="351"/>
      <c r="J88" s="351"/>
      <c r="K88" s="351"/>
      <c r="L88" s="351"/>
      <c r="M88" s="351"/>
      <c r="N88" s="351"/>
      <c r="O88" s="351"/>
      <c r="P88" s="351"/>
    </row>
    <row r="89" spans="1:16" ht="15">
      <c r="A89" s="8"/>
      <c r="B89" s="344"/>
      <c r="C89" s="344"/>
      <c r="D89" s="344"/>
      <c r="E89" s="344"/>
      <c r="F89" s="344"/>
      <c r="G89" s="344"/>
      <c r="H89" s="344"/>
      <c r="I89" s="344"/>
      <c r="J89" s="344"/>
      <c r="K89" s="344"/>
      <c r="L89" s="344"/>
      <c r="M89" s="344"/>
      <c r="N89" s="344"/>
      <c r="O89" s="344"/>
      <c r="P89" s="344"/>
    </row>
    <row r="90" spans="1:16" ht="15">
      <c r="A90" s="6"/>
      <c r="B90" s="345"/>
      <c r="C90" s="345"/>
      <c r="D90" s="345"/>
      <c r="E90" s="345"/>
      <c r="F90" s="346"/>
      <c r="G90" s="346"/>
      <c r="H90" s="345"/>
      <c r="I90" s="345"/>
      <c r="J90" s="345"/>
      <c r="K90" s="345"/>
      <c r="L90" s="345"/>
      <c r="M90" s="345"/>
      <c r="N90" s="345"/>
      <c r="O90" s="345"/>
      <c r="P90" s="345"/>
    </row>
    <row r="91" spans="1:16" ht="15">
      <c r="A91" s="6"/>
      <c r="B91" s="345"/>
      <c r="C91" s="345"/>
      <c r="D91" s="345"/>
      <c r="E91" s="345"/>
      <c r="F91" s="346"/>
      <c r="G91" s="346"/>
      <c r="H91" s="347"/>
      <c r="I91" s="347"/>
      <c r="J91" s="347"/>
      <c r="K91" s="347"/>
      <c r="L91" s="347"/>
      <c r="M91" s="347"/>
      <c r="N91" s="347"/>
      <c r="O91" s="347"/>
      <c r="P91" s="347"/>
    </row>
    <row r="92" spans="1:16" ht="15">
      <c r="A92" s="7"/>
      <c r="B92" s="349"/>
      <c r="C92" s="349"/>
      <c r="D92" s="349"/>
      <c r="E92" s="349"/>
      <c r="F92" s="350"/>
      <c r="G92" s="350"/>
      <c r="H92" s="351"/>
      <c r="I92" s="351"/>
      <c r="J92" s="351"/>
      <c r="K92" s="351"/>
      <c r="L92" s="351"/>
      <c r="M92" s="351"/>
      <c r="N92" s="351"/>
      <c r="O92" s="351"/>
      <c r="P92" s="351"/>
    </row>
    <row r="93" spans="1:16" ht="15">
      <c r="A93" s="8"/>
      <c r="B93" s="352"/>
      <c r="C93" s="352"/>
      <c r="D93" s="352"/>
      <c r="E93" s="352"/>
      <c r="F93" s="352"/>
      <c r="G93" s="352"/>
      <c r="H93" s="352"/>
      <c r="I93" s="352"/>
      <c r="J93" s="352"/>
      <c r="K93" s="352"/>
      <c r="L93" s="352"/>
      <c r="M93" s="352"/>
      <c r="N93" s="352"/>
      <c r="O93" s="352"/>
      <c r="P93" s="352"/>
    </row>
    <row r="94" spans="1:16" ht="15">
      <c r="A94" s="6"/>
      <c r="B94" s="345"/>
      <c r="C94" s="345"/>
      <c r="D94" s="345"/>
      <c r="E94" s="345"/>
      <c r="F94" s="346"/>
      <c r="G94" s="346"/>
      <c r="H94" s="347"/>
      <c r="I94" s="347"/>
      <c r="J94" s="347"/>
      <c r="K94" s="347"/>
      <c r="L94" s="347"/>
      <c r="M94" s="347"/>
      <c r="N94" s="347"/>
      <c r="O94" s="347"/>
      <c r="P94" s="347"/>
    </row>
    <row r="95" spans="1:16" ht="15">
      <c r="A95" s="7"/>
      <c r="B95" s="349"/>
      <c r="C95" s="349"/>
      <c r="D95" s="349"/>
      <c r="E95" s="349"/>
      <c r="F95" s="9"/>
      <c r="G95" s="10"/>
      <c r="H95" s="11"/>
      <c r="I95" s="12"/>
      <c r="J95" s="12"/>
      <c r="K95" s="12"/>
      <c r="L95" s="12"/>
      <c r="M95" s="12"/>
      <c r="N95" s="12"/>
      <c r="O95" s="12"/>
      <c r="P95" s="13"/>
    </row>
    <row r="96" spans="1:16" ht="15">
      <c r="A96" s="8"/>
      <c r="B96" s="353"/>
      <c r="C96" s="353"/>
      <c r="D96" s="353"/>
      <c r="E96" s="353"/>
      <c r="F96" s="353"/>
      <c r="G96" s="353"/>
      <c r="H96" s="353"/>
      <c r="I96" s="353"/>
      <c r="J96" s="353"/>
      <c r="K96" s="353"/>
      <c r="L96" s="353"/>
      <c r="M96" s="353"/>
      <c r="N96" s="353"/>
      <c r="O96" s="353"/>
      <c r="P96" s="353"/>
    </row>
    <row r="97" spans="1:16" ht="15">
      <c r="A97" s="7"/>
      <c r="B97" s="349"/>
      <c r="C97" s="349"/>
      <c r="D97" s="349"/>
      <c r="E97" s="349"/>
      <c r="F97" s="349"/>
      <c r="G97" s="349"/>
      <c r="H97" s="349"/>
      <c r="I97" s="349"/>
      <c r="J97" s="349"/>
      <c r="K97" s="349"/>
      <c r="L97" s="349"/>
      <c r="M97" s="349"/>
      <c r="N97" s="349"/>
      <c r="O97" s="349"/>
      <c r="P97" s="349"/>
    </row>
    <row r="98" spans="1:16" ht="15">
      <c r="A98" s="8"/>
      <c r="B98" s="353"/>
      <c r="C98" s="353"/>
      <c r="D98" s="353"/>
      <c r="E98" s="353"/>
      <c r="F98" s="353"/>
      <c r="G98" s="353"/>
      <c r="H98" s="353"/>
      <c r="I98" s="353"/>
      <c r="J98" s="353"/>
      <c r="K98" s="353"/>
      <c r="L98" s="353"/>
      <c r="M98" s="353"/>
      <c r="N98" s="353"/>
      <c r="O98" s="353"/>
      <c r="P98" s="353"/>
    </row>
    <row r="99" spans="1:16" ht="15">
      <c r="A99" s="8"/>
      <c r="B99" s="345"/>
      <c r="C99" s="345"/>
      <c r="D99" s="345"/>
      <c r="E99" s="345"/>
      <c r="F99" s="346"/>
      <c r="G99" s="346"/>
      <c r="H99" s="347"/>
      <c r="I99" s="347"/>
      <c r="J99" s="347"/>
      <c r="K99" s="347"/>
      <c r="L99" s="347"/>
      <c r="M99" s="347"/>
      <c r="N99" s="347"/>
      <c r="O99" s="347"/>
      <c r="P99" s="347"/>
    </row>
    <row r="100" spans="1:16" ht="15">
      <c r="A100" s="7"/>
      <c r="B100" s="349"/>
      <c r="C100" s="349"/>
      <c r="D100" s="349"/>
      <c r="E100" s="349"/>
      <c r="F100" s="350"/>
      <c r="G100" s="350"/>
      <c r="H100" s="11"/>
      <c r="I100" s="12"/>
      <c r="J100" s="12"/>
      <c r="K100" s="12"/>
      <c r="L100" s="12"/>
      <c r="M100" s="12"/>
      <c r="N100" s="12"/>
      <c r="O100" s="12"/>
      <c r="P100" s="13"/>
    </row>
    <row r="101" spans="1:16" ht="15">
      <c r="A101" s="8"/>
      <c r="B101" s="344"/>
      <c r="C101" s="344"/>
      <c r="D101" s="344"/>
      <c r="E101" s="344"/>
      <c r="F101" s="344"/>
      <c r="G101" s="344"/>
      <c r="H101" s="344"/>
      <c r="I101" s="344"/>
      <c r="J101" s="344"/>
      <c r="K101" s="344"/>
      <c r="L101" s="344"/>
      <c r="M101" s="344"/>
      <c r="N101" s="344"/>
      <c r="O101" s="344"/>
      <c r="P101" s="344"/>
    </row>
    <row r="102" spans="1:16" ht="15">
      <c r="A102" s="7"/>
      <c r="B102" s="349"/>
      <c r="C102" s="349"/>
      <c r="D102" s="349"/>
      <c r="E102" s="349"/>
      <c r="F102" s="350"/>
      <c r="G102" s="350"/>
      <c r="H102" s="351"/>
      <c r="I102" s="351"/>
      <c r="J102" s="351"/>
      <c r="K102" s="351"/>
      <c r="L102" s="351"/>
      <c r="M102" s="351"/>
      <c r="N102" s="351"/>
      <c r="O102" s="351"/>
      <c r="P102" s="351"/>
    </row>
    <row r="103" spans="1:16" ht="15">
      <c r="A103" s="8"/>
      <c r="B103" s="344"/>
      <c r="C103" s="344"/>
      <c r="D103" s="344"/>
      <c r="E103" s="344"/>
      <c r="F103" s="344"/>
      <c r="G103" s="344"/>
      <c r="H103" s="344"/>
      <c r="I103" s="344"/>
      <c r="J103" s="344"/>
      <c r="K103" s="344"/>
      <c r="L103" s="344"/>
      <c r="M103" s="344"/>
      <c r="N103" s="344"/>
      <c r="O103" s="344"/>
      <c r="P103" s="344"/>
    </row>
    <row r="104" spans="1:16" ht="15">
      <c r="A104" s="7"/>
      <c r="B104" s="349"/>
      <c r="C104" s="349"/>
      <c r="D104" s="349"/>
      <c r="E104" s="349"/>
      <c r="F104" s="350"/>
      <c r="G104" s="350"/>
      <c r="H104" s="351"/>
      <c r="I104" s="351"/>
      <c r="J104" s="351"/>
      <c r="K104" s="351"/>
      <c r="L104" s="351"/>
      <c r="M104" s="351"/>
      <c r="N104" s="351"/>
      <c r="O104" s="351"/>
      <c r="P104" s="351"/>
    </row>
    <row r="105" spans="1:16" ht="15">
      <c r="A105" s="14"/>
      <c r="B105" s="388"/>
      <c r="C105" s="388"/>
      <c r="D105" s="388"/>
      <c r="E105" s="388"/>
      <c r="F105" s="388"/>
      <c r="G105" s="388"/>
      <c r="H105" s="348"/>
      <c r="I105" s="348"/>
      <c r="J105" s="348"/>
      <c r="K105" s="348"/>
      <c r="L105" s="348"/>
      <c r="M105" s="348"/>
      <c r="N105" s="348"/>
      <c r="O105" s="348"/>
      <c r="P105" s="348"/>
    </row>
  </sheetData>
  <sheetProtection selectLockedCells="1" selectUnlockedCells="1"/>
  <mergeCells count="122">
    <mergeCell ref="C67:F67"/>
    <mergeCell ref="G64:H64"/>
    <mergeCell ref="C68:Q68"/>
    <mergeCell ref="C69:F69"/>
    <mergeCell ref="G69:H69"/>
    <mergeCell ref="I69:Q69"/>
    <mergeCell ref="L73:Q73"/>
    <mergeCell ref="C65:Q65"/>
    <mergeCell ref="C66:F66"/>
    <mergeCell ref="G66:H66"/>
    <mergeCell ref="I66:Q66"/>
    <mergeCell ref="C59:F59"/>
    <mergeCell ref="C60:Q60"/>
    <mergeCell ref="G67:H67"/>
    <mergeCell ref="I67:Q67"/>
    <mergeCell ref="C61:Q61"/>
    <mergeCell ref="C62:Q62"/>
    <mergeCell ref="C63:F63"/>
    <mergeCell ref="G63:H63"/>
    <mergeCell ref="I63:Q63"/>
    <mergeCell ref="C64:F64"/>
    <mergeCell ref="C56:F56"/>
    <mergeCell ref="G56:H56"/>
    <mergeCell ref="I56:Q56"/>
    <mergeCell ref="C57:Q57"/>
    <mergeCell ref="C58:F58"/>
    <mergeCell ref="G58:H58"/>
    <mergeCell ref="I58:Q58"/>
    <mergeCell ref="C53:Q53"/>
    <mergeCell ref="C54:F54"/>
    <mergeCell ref="G54:H54"/>
    <mergeCell ref="I54:Q54"/>
    <mergeCell ref="C55:F55"/>
    <mergeCell ref="G55:H55"/>
    <mergeCell ref="I55:Q55"/>
    <mergeCell ref="C51:F51"/>
    <mergeCell ref="G51:H51"/>
    <mergeCell ref="I51:Q51"/>
    <mergeCell ref="C52:F52"/>
    <mergeCell ref="G52:H52"/>
    <mergeCell ref="I52:Q52"/>
    <mergeCell ref="C49:F49"/>
    <mergeCell ref="G49:H49"/>
    <mergeCell ref="I49:Q49"/>
    <mergeCell ref="C50:F50"/>
    <mergeCell ref="G50:H50"/>
    <mergeCell ref="I50:Q50"/>
    <mergeCell ref="C47:F47"/>
    <mergeCell ref="G47:H47"/>
    <mergeCell ref="I47:Q47"/>
    <mergeCell ref="C48:F48"/>
    <mergeCell ref="G48:H48"/>
    <mergeCell ref="I48:Q48"/>
    <mergeCell ref="B105:E105"/>
    <mergeCell ref="F105:G105"/>
    <mergeCell ref="H105:P105"/>
    <mergeCell ref="B101:P101"/>
    <mergeCell ref="B102:E102"/>
    <mergeCell ref="F102:G102"/>
    <mergeCell ref="H102:P102"/>
    <mergeCell ref="B103:P103"/>
    <mergeCell ref="B104:E104"/>
    <mergeCell ref="F104:G104"/>
    <mergeCell ref="B95:E95"/>
    <mergeCell ref="B96:P96"/>
    <mergeCell ref="H104:P104"/>
    <mergeCell ref="B97:P97"/>
    <mergeCell ref="B98:P98"/>
    <mergeCell ref="B99:E99"/>
    <mergeCell ref="F99:G99"/>
    <mergeCell ref="H99:P99"/>
    <mergeCell ref="B100:E100"/>
    <mergeCell ref="F100:G100"/>
    <mergeCell ref="B92:E92"/>
    <mergeCell ref="F92:G92"/>
    <mergeCell ref="H92:P92"/>
    <mergeCell ref="B93:P93"/>
    <mergeCell ref="B94:E94"/>
    <mergeCell ref="F94:G94"/>
    <mergeCell ref="H94:P94"/>
    <mergeCell ref="B89:P89"/>
    <mergeCell ref="B90:E90"/>
    <mergeCell ref="F90:G90"/>
    <mergeCell ref="H90:P90"/>
    <mergeCell ref="B91:E91"/>
    <mergeCell ref="F91:G91"/>
    <mergeCell ref="H91:P91"/>
    <mergeCell ref="B87:E87"/>
    <mergeCell ref="F87:G87"/>
    <mergeCell ref="H87:P87"/>
    <mergeCell ref="B88:E88"/>
    <mergeCell ref="F88:G88"/>
    <mergeCell ref="H88:P88"/>
    <mergeCell ref="B85:E85"/>
    <mergeCell ref="F85:G85"/>
    <mergeCell ref="H85:P85"/>
    <mergeCell ref="B86:E86"/>
    <mergeCell ref="F86:G86"/>
    <mergeCell ref="H86:P86"/>
    <mergeCell ref="B83:E83"/>
    <mergeCell ref="F83:G83"/>
    <mergeCell ref="H83:P83"/>
    <mergeCell ref="B84:E84"/>
    <mergeCell ref="F84:G84"/>
    <mergeCell ref="H84:P84"/>
    <mergeCell ref="B80:E80"/>
    <mergeCell ref="F80:G80"/>
    <mergeCell ref="H80:P80"/>
    <mergeCell ref="B81:P81"/>
    <mergeCell ref="B82:E82"/>
    <mergeCell ref="F82:G82"/>
    <mergeCell ref="H82:P82"/>
    <mergeCell ref="A79:M79"/>
    <mergeCell ref="B43:N43"/>
    <mergeCell ref="C44:F44"/>
    <mergeCell ref="G44:H44"/>
    <mergeCell ref="I44:Q44"/>
    <mergeCell ref="B10:B11"/>
    <mergeCell ref="C45:Q45"/>
    <mergeCell ref="C46:F46"/>
    <mergeCell ref="G46:H46"/>
    <mergeCell ref="I46:Q4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GIGABYTE</cp:lastModifiedBy>
  <cp:lastPrinted>2016-07-01T09:17:44Z</cp:lastPrinted>
  <dcterms:created xsi:type="dcterms:W3CDTF">2015-06-05T10:51:57Z</dcterms:created>
  <dcterms:modified xsi:type="dcterms:W3CDTF">2017-03-17T08:21:10Z</dcterms:modified>
  <cp:category/>
  <cp:version/>
  <cp:contentType/>
  <cp:contentStatus/>
</cp:coreProperties>
</file>