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85" tabRatio="186" activeTab="1"/>
  </bookViews>
  <sheets>
    <sheet name="101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<sst xmlns="http://schemas.openxmlformats.org/spreadsheetml/2006/main" count="411" uniqueCount="126">
  <si>
    <t>КУРС, ГРУППА</t>
  </si>
  <si>
    <t>Индекс</t>
  </si>
  <si>
    <t>Наименование циклов, разделов дисциплин, профессиональных модулей, МДК, практик</t>
  </si>
  <si>
    <t>Вид учебной нагрузки</t>
  </si>
  <si>
    <t>ОТЧЕТ ЗА 1 СЕМЕСТР</t>
  </si>
  <si>
    <t>ОТЧЕТ ЗА 2 СЕМЕСТР</t>
  </si>
  <si>
    <t>ИТОГО ЗА ГОД</t>
  </si>
  <si>
    <t>К А Л Е Н Д А Р Н А Я        Н Е Д Е Л Я</t>
  </si>
  <si>
    <t>ЧАСОВ ПО ПЛАНУ</t>
  </si>
  <si>
    <t>ФАКТИЧЕСКИ ВЫДАНО</t>
  </si>
  <si>
    <t>ОТКЛОНЕНИЕ</t>
  </si>
  <si>
    <t xml:space="preserve">У Ч Е Б Н А Я         Н Е Д Е Л Я </t>
  </si>
  <si>
    <t>У Ч Е Б Н А Я          Н Е Д Е Л Я</t>
  </si>
  <si>
    <t>обязательная теоретич.</t>
  </si>
  <si>
    <t>самостоят. раб.</t>
  </si>
  <si>
    <t>К</t>
  </si>
  <si>
    <t>ИТОГО ЧАСОВ В НЕДЕЛЮ:</t>
  </si>
  <si>
    <t>Всего часов самостоятельной работы</t>
  </si>
  <si>
    <t>Иностранный язык</t>
  </si>
  <si>
    <t>ПА</t>
  </si>
  <si>
    <t>Всего часов в неделю теоретической подготовки и учебной практики</t>
  </si>
  <si>
    <t>уп</t>
  </si>
  <si>
    <t>пп</t>
  </si>
  <si>
    <t>Физическая культура</t>
  </si>
  <si>
    <t>Основы безопасности жизнедеятельности</t>
  </si>
  <si>
    <t>Общепрофессиональный цикл</t>
  </si>
  <si>
    <t>ОП.00</t>
  </si>
  <si>
    <t>ОП.01</t>
  </si>
  <si>
    <t>ОП.02</t>
  </si>
  <si>
    <t>ОП.03</t>
  </si>
  <si>
    <t>ПМ.00</t>
  </si>
  <si>
    <t>Профессиональный цикл</t>
  </si>
  <si>
    <t>уп.00 пп.00</t>
  </si>
  <si>
    <t>Учебная и производственная практика</t>
  </si>
  <si>
    <t>ОП.04</t>
  </si>
  <si>
    <t>Техническое оснащение и организация рабочего места</t>
  </si>
  <si>
    <t>Математика: алгебра,начало математического анализа, геометрия</t>
  </si>
  <si>
    <t xml:space="preserve">История </t>
  </si>
  <si>
    <t>Физика</t>
  </si>
  <si>
    <t>Обществознание (включая экономику и право)</t>
  </si>
  <si>
    <t>Экология</t>
  </si>
  <si>
    <t>Общеобразовательные учебные  дисциплины (общие и по выбору) профильные</t>
  </si>
  <si>
    <t>Общеобразовательные учебные дисциплины (общие и по выбору) базовые</t>
  </si>
  <si>
    <t>Информатика</t>
  </si>
  <si>
    <t>Химия</t>
  </si>
  <si>
    <t>Биология</t>
  </si>
  <si>
    <t>ОУДП.03</t>
  </si>
  <si>
    <t>ОУДП.02</t>
  </si>
  <si>
    <t>ОУДП.01</t>
  </si>
  <si>
    <t>ОУДП.00</t>
  </si>
  <si>
    <t>ОУДБ.  00</t>
  </si>
  <si>
    <t>ОУДБ.  02</t>
  </si>
  <si>
    <t>ОУДБ.  09</t>
  </si>
  <si>
    <t>Русский язык и литература. Русский язык</t>
  </si>
  <si>
    <t>ОУДБ.  01.</t>
  </si>
  <si>
    <t>Русский язык и литература. Литература</t>
  </si>
  <si>
    <t>ОУДБ.  03</t>
  </si>
  <si>
    <t>ОУДБ.  04</t>
  </si>
  <si>
    <t>ОУДБ.  05</t>
  </si>
  <si>
    <t>ОУДБ.  06</t>
  </si>
  <si>
    <t>ОУДБ.  07</t>
  </si>
  <si>
    <t>ОУДБ.  08</t>
  </si>
  <si>
    <t>ОУДБ.  11</t>
  </si>
  <si>
    <t>Микробиология, физиология питания, санитария и гигиена</t>
  </si>
  <si>
    <t>Организация хранения и контроль запасов сырья</t>
  </si>
  <si>
    <t>Охрана труда</t>
  </si>
  <si>
    <t>Технология выполнения работ по профессии 16472 Пекарь</t>
  </si>
  <si>
    <t>МДК.07.01</t>
  </si>
  <si>
    <t>Декабрь-январь</t>
  </si>
  <si>
    <r>
      <rPr>
        <b/>
        <sz val="9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(12-13)</t>
    </r>
  </si>
  <si>
    <r>
      <rPr>
        <b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(15-20)</t>
    </r>
  </si>
  <si>
    <r>
      <rPr>
        <b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 xml:space="preserve"> (22-27)</t>
    </r>
  </si>
  <si>
    <r>
      <rPr>
        <b/>
        <sz val="9"/>
        <color indexed="8"/>
        <rFont val="Times New Roman"/>
        <family val="1"/>
      </rPr>
      <t xml:space="preserve">6  </t>
    </r>
    <r>
      <rPr>
        <sz val="9"/>
        <color indexed="8"/>
        <rFont val="Times New Roman"/>
        <family val="1"/>
      </rPr>
      <t>(29-3)</t>
    </r>
  </si>
  <si>
    <r>
      <rPr>
        <b/>
        <sz val="9"/>
        <color indexed="8"/>
        <rFont val="Times New Roman"/>
        <family val="1"/>
      </rPr>
      <t xml:space="preserve">7   </t>
    </r>
    <r>
      <rPr>
        <sz val="9"/>
        <color indexed="8"/>
        <rFont val="Times New Roman"/>
        <family val="1"/>
      </rPr>
      <t>(5-10)</t>
    </r>
  </si>
  <si>
    <r>
      <rPr>
        <b/>
        <sz val="9"/>
        <color indexed="8"/>
        <rFont val="Times New Roman"/>
        <family val="1"/>
      </rPr>
      <t xml:space="preserve">8 </t>
    </r>
    <r>
      <rPr>
        <sz val="9"/>
        <color indexed="8"/>
        <rFont val="Times New Roman"/>
        <family val="1"/>
      </rPr>
      <t>(12-17)</t>
    </r>
  </si>
  <si>
    <r>
      <rPr>
        <b/>
        <sz val="9"/>
        <color indexed="8"/>
        <rFont val="Times New Roman"/>
        <family val="1"/>
      </rPr>
      <t xml:space="preserve">9 </t>
    </r>
    <r>
      <rPr>
        <sz val="9"/>
        <color indexed="8"/>
        <rFont val="Times New Roman"/>
        <family val="1"/>
      </rPr>
      <t>(19-24)</t>
    </r>
  </si>
  <si>
    <r>
      <rPr>
        <b/>
        <sz val="9"/>
        <color indexed="8"/>
        <rFont val="Times New Roman"/>
        <family val="1"/>
      </rPr>
      <t>10</t>
    </r>
    <r>
      <rPr>
        <sz val="9"/>
        <color indexed="8"/>
        <rFont val="Times New Roman"/>
        <family val="1"/>
      </rPr>
      <t xml:space="preserve"> (26-3)</t>
    </r>
  </si>
  <si>
    <r>
      <rPr>
        <b/>
        <sz val="9"/>
        <color indexed="8"/>
        <rFont val="Times New Roman"/>
        <family val="1"/>
      </rPr>
      <t>11 (</t>
    </r>
    <r>
      <rPr>
        <sz val="9"/>
        <color indexed="8"/>
        <rFont val="Times New Roman"/>
        <family val="1"/>
      </rPr>
      <t>5-10)</t>
    </r>
  </si>
  <si>
    <r>
      <rPr>
        <b/>
        <sz val="9"/>
        <color indexed="8"/>
        <rFont val="Times New Roman"/>
        <family val="1"/>
      </rPr>
      <t xml:space="preserve">12 </t>
    </r>
    <r>
      <rPr>
        <sz val="9"/>
        <color indexed="8"/>
        <rFont val="Times New Roman"/>
        <family val="1"/>
      </rPr>
      <t>(12-17)</t>
    </r>
  </si>
  <si>
    <r>
      <rPr>
        <b/>
        <sz val="9"/>
        <color indexed="8"/>
        <rFont val="Times New Roman"/>
        <family val="1"/>
      </rPr>
      <t xml:space="preserve">13 </t>
    </r>
    <r>
      <rPr>
        <sz val="9"/>
        <color indexed="8"/>
        <rFont val="Times New Roman"/>
        <family val="1"/>
      </rPr>
      <t>(19-24)</t>
    </r>
  </si>
  <si>
    <r>
      <rPr>
        <b/>
        <sz val="9"/>
        <color indexed="8"/>
        <rFont val="Times New Roman"/>
        <family val="1"/>
      </rPr>
      <t xml:space="preserve">14 </t>
    </r>
    <r>
      <rPr>
        <sz val="9"/>
        <color indexed="8"/>
        <rFont val="Times New Roman"/>
        <family val="1"/>
      </rPr>
      <t>(26-31)</t>
    </r>
  </si>
  <si>
    <r>
      <rPr>
        <b/>
        <sz val="9"/>
        <color indexed="8"/>
        <rFont val="Times New Roman"/>
        <family val="1"/>
      </rPr>
      <t>15</t>
    </r>
    <r>
      <rPr>
        <sz val="9"/>
        <color indexed="8"/>
        <rFont val="Times New Roman"/>
        <family val="1"/>
      </rPr>
      <t xml:space="preserve"> (2-7)</t>
    </r>
  </si>
  <si>
    <r>
      <rPr>
        <b/>
        <sz val="9"/>
        <color indexed="8"/>
        <rFont val="Times New Roman"/>
        <family val="1"/>
      </rPr>
      <t xml:space="preserve">16 </t>
    </r>
    <r>
      <rPr>
        <sz val="9"/>
        <color indexed="8"/>
        <rFont val="Times New Roman"/>
        <family val="1"/>
      </rPr>
      <t>(9-14)</t>
    </r>
  </si>
  <si>
    <r>
      <rPr>
        <b/>
        <sz val="9"/>
        <color indexed="8"/>
        <rFont val="Times New Roman"/>
        <family val="1"/>
      </rPr>
      <t xml:space="preserve">17 </t>
    </r>
    <r>
      <rPr>
        <sz val="9"/>
        <color indexed="8"/>
        <rFont val="Times New Roman"/>
        <family val="1"/>
      </rPr>
      <t>(16-21)</t>
    </r>
  </si>
  <si>
    <r>
      <rPr>
        <b/>
        <sz val="9"/>
        <color indexed="8"/>
        <rFont val="Times New Roman"/>
        <family val="1"/>
      </rPr>
      <t xml:space="preserve">18 </t>
    </r>
    <r>
      <rPr>
        <sz val="9"/>
        <color indexed="8"/>
        <rFont val="Times New Roman"/>
        <family val="1"/>
      </rPr>
      <t>(23-28)</t>
    </r>
  </si>
  <si>
    <r>
      <rPr>
        <b/>
        <sz val="9"/>
        <color indexed="8"/>
        <rFont val="Times New Roman"/>
        <family val="1"/>
      </rPr>
      <t>19</t>
    </r>
    <r>
      <rPr>
        <sz val="9"/>
        <color indexed="8"/>
        <rFont val="Times New Roman"/>
        <family val="1"/>
      </rPr>
      <t xml:space="preserve"> (30-05)</t>
    </r>
  </si>
  <si>
    <r>
      <rPr>
        <b/>
        <sz val="9"/>
        <color indexed="8"/>
        <rFont val="Times New Roman"/>
        <family val="1"/>
      </rPr>
      <t xml:space="preserve">20 </t>
    </r>
    <r>
      <rPr>
        <sz val="9"/>
        <color indexed="8"/>
        <rFont val="Times New Roman"/>
        <family val="1"/>
      </rPr>
      <t>(07-12)</t>
    </r>
  </si>
  <si>
    <r>
      <rPr>
        <b/>
        <sz val="9"/>
        <color indexed="8"/>
        <rFont val="Times New Roman"/>
        <family val="1"/>
      </rPr>
      <t>21</t>
    </r>
    <r>
      <rPr>
        <sz val="9"/>
        <color indexed="8"/>
        <rFont val="Times New Roman"/>
        <family val="1"/>
      </rPr>
      <t xml:space="preserve"> (14-19)</t>
    </r>
  </si>
  <si>
    <r>
      <rPr>
        <b/>
        <sz val="9"/>
        <color indexed="8"/>
        <rFont val="Times New Roman"/>
        <family val="1"/>
      </rPr>
      <t xml:space="preserve">22 </t>
    </r>
    <r>
      <rPr>
        <sz val="9"/>
        <color indexed="8"/>
        <rFont val="Times New Roman"/>
        <family val="1"/>
      </rPr>
      <t>(21-26)</t>
    </r>
  </si>
  <si>
    <r>
      <rPr>
        <b/>
        <sz val="9"/>
        <color indexed="8"/>
        <rFont val="Times New Roman"/>
        <family val="1"/>
      </rPr>
      <t>23</t>
    </r>
    <r>
      <rPr>
        <sz val="9"/>
        <color indexed="8"/>
        <rFont val="Times New Roman"/>
        <family val="1"/>
      </rPr>
      <t xml:space="preserve">   (28-02)</t>
    </r>
  </si>
  <si>
    <r>
      <rPr>
        <b/>
        <sz val="9"/>
        <color indexed="8"/>
        <rFont val="Times New Roman"/>
        <family val="1"/>
      </rPr>
      <t>24</t>
    </r>
    <r>
      <rPr>
        <sz val="9"/>
        <color indexed="8"/>
        <rFont val="Times New Roman"/>
        <family val="1"/>
      </rPr>
      <t xml:space="preserve">  (4-9)</t>
    </r>
  </si>
  <si>
    <r>
      <rPr>
        <b/>
        <sz val="9"/>
        <color indexed="8"/>
        <rFont val="Times New Roman"/>
        <family val="1"/>
      </rPr>
      <t xml:space="preserve">25 </t>
    </r>
    <r>
      <rPr>
        <sz val="9"/>
        <color indexed="8"/>
        <rFont val="Times New Roman"/>
        <family val="1"/>
      </rPr>
      <t>(11-16)</t>
    </r>
  </si>
  <si>
    <r>
      <rPr>
        <b/>
        <sz val="9"/>
        <color indexed="8"/>
        <rFont val="Times New Roman"/>
        <family val="1"/>
      </rPr>
      <t xml:space="preserve">26 </t>
    </r>
    <r>
      <rPr>
        <sz val="9"/>
        <color indexed="8"/>
        <rFont val="Times New Roman"/>
        <family val="1"/>
      </rPr>
      <t>(18-23)</t>
    </r>
  </si>
  <si>
    <r>
      <rPr>
        <b/>
        <sz val="9"/>
        <color indexed="8"/>
        <rFont val="Times New Roman"/>
        <family val="1"/>
      </rPr>
      <t>27</t>
    </r>
    <r>
      <rPr>
        <sz val="9"/>
        <color indexed="8"/>
        <rFont val="Times New Roman"/>
        <family val="1"/>
      </rPr>
      <t xml:space="preserve"> (25-28)</t>
    </r>
  </si>
  <si>
    <r>
      <rPr>
        <b/>
        <sz val="9"/>
        <color indexed="8"/>
        <rFont val="Times New Roman"/>
        <family val="1"/>
      </rPr>
      <t>27</t>
    </r>
    <r>
      <rPr>
        <sz val="9"/>
        <color indexed="8"/>
        <rFont val="Times New Roman"/>
        <family val="1"/>
      </rPr>
      <t xml:space="preserve"> (29-30)</t>
    </r>
  </si>
  <si>
    <r>
      <rPr>
        <b/>
        <sz val="10"/>
        <color indexed="8"/>
        <rFont val="Times New Roman"/>
        <family val="1"/>
      </rPr>
      <t xml:space="preserve">36  </t>
    </r>
    <r>
      <rPr>
        <sz val="10"/>
        <color indexed="8"/>
        <rFont val="Times New Roman"/>
        <family val="1"/>
      </rPr>
      <t xml:space="preserve"> (1-2)</t>
    </r>
  </si>
  <si>
    <r>
      <rPr>
        <b/>
        <sz val="10"/>
        <color indexed="8"/>
        <rFont val="Times New Roman"/>
        <family val="1"/>
      </rPr>
      <t xml:space="preserve">37 </t>
    </r>
    <r>
      <rPr>
        <sz val="10"/>
        <color indexed="8"/>
        <rFont val="Times New Roman"/>
        <family val="1"/>
      </rPr>
      <t xml:space="preserve">  (4-9)</t>
    </r>
  </si>
  <si>
    <r>
      <rPr>
        <b/>
        <sz val="10"/>
        <color indexed="8"/>
        <rFont val="Times New Roman"/>
        <family val="1"/>
      </rPr>
      <t xml:space="preserve">38 </t>
    </r>
    <r>
      <rPr>
        <sz val="10"/>
        <color indexed="8"/>
        <rFont val="Times New Roman"/>
        <family val="1"/>
      </rPr>
      <t>(11-16)</t>
    </r>
  </si>
  <si>
    <r>
      <rPr>
        <b/>
        <sz val="10"/>
        <color indexed="8"/>
        <rFont val="Times New Roman"/>
        <family val="1"/>
      </rPr>
      <t xml:space="preserve">39 </t>
    </r>
    <r>
      <rPr>
        <sz val="10"/>
        <color indexed="8"/>
        <rFont val="Times New Roman"/>
        <family val="1"/>
      </rPr>
      <t>(18-23)</t>
    </r>
  </si>
  <si>
    <r>
      <rPr>
        <b/>
        <sz val="10"/>
        <color indexed="8"/>
        <rFont val="Times New Roman"/>
        <family val="1"/>
      </rPr>
      <t xml:space="preserve">40   </t>
    </r>
    <r>
      <rPr>
        <sz val="10"/>
        <color indexed="8"/>
        <rFont val="Times New Roman"/>
        <family val="1"/>
      </rPr>
      <t>(25-30)</t>
    </r>
  </si>
  <si>
    <r>
      <rPr>
        <b/>
        <sz val="10"/>
        <color indexed="8"/>
        <rFont val="Times New Roman"/>
        <family val="1"/>
      </rPr>
      <t>41</t>
    </r>
    <r>
      <rPr>
        <sz val="10"/>
        <color indexed="8"/>
        <rFont val="Times New Roman"/>
        <family val="1"/>
      </rPr>
      <t xml:space="preserve"> (2-7)</t>
    </r>
  </si>
  <si>
    <r>
      <rPr>
        <b/>
        <sz val="10"/>
        <color indexed="8"/>
        <rFont val="Times New Roman"/>
        <family val="1"/>
      </rPr>
      <t xml:space="preserve">42 </t>
    </r>
    <r>
      <rPr>
        <sz val="10"/>
        <color indexed="8"/>
        <rFont val="Times New Roman"/>
        <family val="1"/>
      </rPr>
      <t>(9-14)</t>
    </r>
  </si>
  <si>
    <r>
      <rPr>
        <b/>
        <sz val="10"/>
        <color indexed="8"/>
        <rFont val="Times New Roman"/>
        <family val="1"/>
      </rPr>
      <t xml:space="preserve">43 </t>
    </r>
    <r>
      <rPr>
        <sz val="10"/>
        <color indexed="8"/>
        <rFont val="Times New Roman"/>
        <family val="1"/>
      </rPr>
      <t>(16-21)</t>
    </r>
  </si>
  <si>
    <r>
      <rPr>
        <b/>
        <sz val="10"/>
        <color indexed="8"/>
        <rFont val="Times New Roman"/>
        <family val="1"/>
      </rPr>
      <t>44</t>
    </r>
    <r>
      <rPr>
        <sz val="10"/>
        <color indexed="8"/>
        <rFont val="Times New Roman"/>
        <family val="1"/>
      </rPr>
      <t xml:space="preserve"> (23-28)</t>
    </r>
  </si>
  <si>
    <r>
      <rPr>
        <b/>
        <sz val="10"/>
        <color indexed="8"/>
        <rFont val="Times New Roman"/>
        <family val="1"/>
      </rPr>
      <t>45</t>
    </r>
    <r>
      <rPr>
        <sz val="10"/>
        <color indexed="8"/>
        <rFont val="Times New Roman"/>
        <family val="1"/>
      </rPr>
      <t xml:space="preserve"> (30-4)</t>
    </r>
  </si>
  <si>
    <r>
      <rPr>
        <b/>
        <sz val="10"/>
        <color indexed="8"/>
        <rFont val="Times New Roman"/>
        <family val="1"/>
      </rPr>
      <t xml:space="preserve">46 </t>
    </r>
    <r>
      <rPr>
        <sz val="10"/>
        <color indexed="8"/>
        <rFont val="Times New Roman"/>
        <family val="1"/>
      </rPr>
      <t>(6-11)</t>
    </r>
  </si>
  <si>
    <r>
      <rPr>
        <b/>
        <sz val="10"/>
        <color indexed="8"/>
        <rFont val="Times New Roman"/>
        <family val="1"/>
      </rPr>
      <t xml:space="preserve">47 </t>
    </r>
    <r>
      <rPr>
        <sz val="10"/>
        <color indexed="8"/>
        <rFont val="Times New Roman"/>
        <family val="1"/>
      </rPr>
      <t>(13-18)</t>
    </r>
  </si>
  <si>
    <r>
      <rPr>
        <b/>
        <sz val="10"/>
        <color indexed="8"/>
        <rFont val="Times New Roman"/>
        <family val="1"/>
      </rPr>
      <t xml:space="preserve">48 </t>
    </r>
    <r>
      <rPr>
        <sz val="10"/>
        <color indexed="8"/>
        <rFont val="Times New Roman"/>
        <family val="1"/>
      </rPr>
      <t>(20-25)</t>
    </r>
  </si>
  <si>
    <r>
      <rPr>
        <b/>
        <sz val="10"/>
        <color indexed="8"/>
        <rFont val="Times New Roman"/>
        <family val="1"/>
      </rPr>
      <t>49</t>
    </r>
    <r>
      <rPr>
        <sz val="10"/>
        <color indexed="8"/>
        <rFont val="Times New Roman"/>
        <family val="1"/>
      </rPr>
      <t xml:space="preserve"> (27-2)</t>
    </r>
  </si>
  <si>
    <r>
      <rPr>
        <b/>
        <sz val="10"/>
        <color indexed="8"/>
        <rFont val="Times New Roman"/>
        <family val="1"/>
      </rPr>
      <t xml:space="preserve">50 </t>
    </r>
    <r>
      <rPr>
        <sz val="10"/>
        <color indexed="8"/>
        <rFont val="Times New Roman"/>
        <family val="1"/>
      </rPr>
      <t>(4-9)</t>
    </r>
  </si>
  <si>
    <r>
      <rPr>
        <b/>
        <sz val="10"/>
        <color indexed="8"/>
        <rFont val="Times New Roman"/>
        <family val="1"/>
      </rPr>
      <t xml:space="preserve">51 </t>
    </r>
    <r>
      <rPr>
        <sz val="10"/>
        <color indexed="8"/>
        <rFont val="Times New Roman"/>
        <family val="1"/>
      </rPr>
      <t>(11-16)</t>
    </r>
  </si>
  <si>
    <r>
      <rPr>
        <b/>
        <sz val="10"/>
        <color indexed="8"/>
        <rFont val="Times New Roman"/>
        <family val="1"/>
      </rPr>
      <t>52</t>
    </r>
    <r>
      <rPr>
        <sz val="10"/>
        <color indexed="8"/>
        <rFont val="Times New Roman"/>
        <family val="1"/>
      </rPr>
      <t xml:space="preserve"> (18-23)</t>
    </r>
  </si>
  <si>
    <r>
      <t xml:space="preserve">53 </t>
    </r>
    <r>
      <rPr>
        <sz val="10"/>
        <color indexed="8"/>
        <rFont val="Times New Roman"/>
        <family val="1"/>
      </rPr>
      <t>(25-28)</t>
    </r>
  </si>
  <si>
    <r>
      <t xml:space="preserve">1   </t>
    </r>
    <r>
      <rPr>
        <sz val="10"/>
        <color indexed="8"/>
        <rFont val="Times New Roman"/>
        <family val="1"/>
      </rPr>
      <t>(29-07)</t>
    </r>
  </si>
  <si>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(08-11)</t>
    </r>
  </si>
  <si>
    <r>
      <t>Сентябрь (</t>
    </r>
    <r>
      <rPr>
        <sz val="10"/>
        <color indexed="10"/>
        <rFont val="Times New Roman"/>
        <family val="1"/>
      </rPr>
      <t>C</t>
    </r>
    <r>
      <rPr>
        <sz val="10"/>
        <color indexed="8"/>
        <rFont val="Times New Roman"/>
        <family val="1"/>
      </rPr>
      <t>)           1-30 сентября</t>
    </r>
  </si>
  <si>
    <r>
      <t>Октябрь(</t>
    </r>
    <r>
      <rPr>
        <sz val="10"/>
        <color indexed="10"/>
        <rFont val="Times New Roman"/>
        <family val="1"/>
      </rPr>
      <t>О</t>
    </r>
    <r>
      <rPr>
        <sz val="10"/>
        <color indexed="8"/>
        <rFont val="Times New Roman"/>
        <family val="1"/>
      </rPr>
      <t>) 2 октября-28 октября</t>
    </r>
  </si>
  <si>
    <r>
      <t>Ноябрь (</t>
    </r>
    <r>
      <rPr>
        <sz val="10"/>
        <color indexed="10"/>
        <rFont val="Times New Roman"/>
        <family val="1"/>
      </rPr>
      <t>Н</t>
    </r>
    <r>
      <rPr>
        <sz val="10"/>
        <color indexed="8"/>
        <rFont val="Times New Roman"/>
        <family val="1"/>
      </rPr>
      <t>)             30 октября - 2 декабря</t>
    </r>
  </si>
  <si>
    <r>
      <t>Декабрь (</t>
    </r>
    <r>
      <rPr>
        <sz val="10"/>
        <color indexed="10"/>
        <rFont val="Times New Roman"/>
        <family val="1"/>
      </rPr>
      <t>Д</t>
    </r>
    <r>
      <rPr>
        <sz val="10"/>
        <color indexed="8"/>
        <rFont val="Times New Roman"/>
        <family val="1"/>
      </rPr>
      <t>) 4 декабря-28 декабря</t>
    </r>
  </si>
  <si>
    <r>
      <t>Январь (</t>
    </r>
    <r>
      <rPr>
        <sz val="10"/>
        <color indexed="10"/>
        <rFont val="Times New Roman"/>
        <family val="1"/>
      </rPr>
      <t>Я</t>
    </r>
    <r>
      <rPr>
        <sz val="10"/>
        <color indexed="8"/>
        <rFont val="Times New Roman"/>
        <family val="1"/>
      </rPr>
      <t>)  12января - 3 февраля</t>
    </r>
  </si>
  <si>
    <r>
      <t>Февраль (</t>
    </r>
    <r>
      <rPr>
        <sz val="10"/>
        <color indexed="10"/>
        <rFont val="Times New Roman"/>
        <family val="1"/>
      </rPr>
      <t>Ф</t>
    </r>
    <r>
      <rPr>
        <sz val="10"/>
        <color indexed="8"/>
        <rFont val="Times New Roman"/>
        <family val="1"/>
      </rPr>
      <t>)                5 марта- 3 марта</t>
    </r>
  </si>
  <si>
    <r>
      <t>Март (</t>
    </r>
    <r>
      <rPr>
        <sz val="10"/>
        <color indexed="10"/>
        <rFont val="Times New Roman"/>
        <family val="1"/>
      </rPr>
      <t>М</t>
    </r>
    <r>
      <rPr>
        <sz val="10"/>
        <color indexed="8"/>
        <rFont val="Times New Roman"/>
        <family val="1"/>
      </rPr>
      <t xml:space="preserve">)            5 марта-31 марта          </t>
    </r>
  </si>
  <si>
    <r>
      <t>Апрель (</t>
    </r>
    <r>
      <rPr>
        <sz val="10"/>
        <color indexed="10"/>
        <rFont val="Times New Roman"/>
        <family val="1"/>
      </rPr>
      <t>А</t>
    </r>
    <r>
      <rPr>
        <sz val="10"/>
        <color indexed="8"/>
        <rFont val="Times New Roman"/>
        <family val="1"/>
      </rPr>
      <t>)            2 апреля-28 апреля</t>
    </r>
  </si>
  <si>
    <r>
      <t>Май (</t>
    </r>
    <r>
      <rPr>
        <sz val="10"/>
        <color indexed="10"/>
        <rFont val="Times New Roman"/>
        <family val="1"/>
      </rPr>
      <t>МА</t>
    </r>
    <r>
      <rPr>
        <sz val="10"/>
        <color indexed="8"/>
        <rFont val="Times New Roman"/>
        <family val="1"/>
      </rPr>
      <t>)                              30 апреля- 2 июня</t>
    </r>
  </si>
  <si>
    <r>
      <t>Июнь (</t>
    </r>
    <r>
      <rPr>
        <sz val="10"/>
        <color indexed="10"/>
        <rFont val="Times New Roman"/>
        <family val="1"/>
      </rPr>
      <t>И</t>
    </r>
    <r>
      <rPr>
        <sz val="10"/>
        <color indexed="8"/>
        <rFont val="Times New Roman"/>
        <family val="1"/>
      </rPr>
      <t>)                           4 июня-30 июня</t>
    </r>
  </si>
  <si>
    <t>Календарный учебный график  группы № 101/Д по специальности  43.02.15 Поварское и кондитерское дело на 2017-2018 учебный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</si>
</sst>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9A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0" fillId="5" borderId="0" xfId="0" applyFill="1" applyAlignment="1">
      <alignment/>
    </xf>
    <xf numFmtId="0" fontId="4" fillId="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0" fillId="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1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wrapText="1"/>
    </xf>
    <xf numFmtId="0" fontId="14" fillId="5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0" fillId="5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32" borderId="19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170" fontId="4" fillId="0" borderId="10" xfId="43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textRotation="90" wrapText="1"/>
    </xf>
    <xf numFmtId="170" fontId="4" fillId="0" borderId="11" xfId="43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11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5"/>
  <sheetViews>
    <sheetView zoomScale="75" zoomScaleNormal="75" zoomScalePageLayoutView="0" workbookViewId="0" topLeftCell="A1">
      <pane xSplit="27" ySplit="5" topLeftCell="AB27" activePane="bottomRight" state="frozen"/>
      <selection pane="topLeft" activeCell="A1" sqref="A1"/>
      <selection pane="topRight" activeCell="AA1" sqref="AA1"/>
      <selection pane="bottomLeft" activeCell="A9" sqref="A9"/>
      <selection pane="bottomRight" activeCell="BG55" sqref="A1:BG55"/>
    </sheetView>
  </sheetViews>
  <sheetFormatPr defaultColWidth="9.140625" defaultRowHeight="15"/>
  <cols>
    <col min="1" max="1" width="3.140625" style="0" customWidth="1"/>
    <col min="2" max="2" width="8.57421875" style="0" customWidth="1"/>
    <col min="3" max="3" width="21.8515625" style="0" customWidth="1"/>
    <col min="4" max="4" width="11.28125" style="0" customWidth="1"/>
    <col min="5" max="5" width="3.421875" style="0" customWidth="1"/>
    <col min="6" max="7" width="3.8515625" style="0" customWidth="1"/>
    <col min="8" max="8" width="3.421875" style="0" customWidth="1"/>
    <col min="9" max="9" width="3.57421875" style="0" customWidth="1"/>
    <col min="10" max="11" width="3.8515625" style="0" customWidth="1"/>
    <col min="12" max="13" width="4.140625" style="0" customWidth="1"/>
    <col min="14" max="15" width="3.8515625" style="0" customWidth="1"/>
    <col min="16" max="16" width="4.00390625" style="0" customWidth="1"/>
    <col min="17" max="18" width="3.8515625" style="0" customWidth="1"/>
    <col min="19" max="19" width="4.00390625" style="0" customWidth="1"/>
    <col min="20" max="20" width="3.8515625" style="0" customWidth="1"/>
    <col min="21" max="21" width="3.57421875" style="0" customWidth="1"/>
    <col min="22" max="22" width="4.140625" style="0" customWidth="1"/>
    <col min="23" max="23" width="3.7109375" style="0" customWidth="1"/>
    <col min="24" max="24" width="3.57421875" style="0" customWidth="1"/>
    <col min="25" max="26" width="4.421875" style="0" customWidth="1"/>
    <col min="27" max="27" width="4.28125" style="0" customWidth="1"/>
    <col min="28" max="29" width="3.7109375" style="0" customWidth="1"/>
    <col min="30" max="30" width="3.421875" style="0" customWidth="1"/>
    <col min="31" max="31" width="3.140625" style="0" customWidth="1"/>
    <col min="32" max="32" width="3.8515625" style="0" customWidth="1"/>
    <col min="33" max="33" width="3.28125" style="0" customWidth="1"/>
    <col min="34" max="34" width="3.421875" style="0" customWidth="1"/>
    <col min="35" max="35" width="3.57421875" style="0" customWidth="1"/>
    <col min="36" max="37" width="3.7109375" style="0" customWidth="1"/>
    <col min="38" max="38" width="3.421875" style="0" customWidth="1"/>
    <col min="39" max="39" width="3.7109375" style="0" customWidth="1"/>
    <col min="40" max="40" width="3.57421875" style="0" customWidth="1"/>
    <col min="41" max="41" width="3.28125" style="0" customWidth="1"/>
    <col min="42" max="42" width="3.8515625" style="0" customWidth="1"/>
    <col min="43" max="43" width="3.140625" style="0" customWidth="1"/>
    <col min="44" max="44" width="3.8515625" style="0" customWidth="1"/>
    <col min="45" max="45" width="3.7109375" style="0" customWidth="1"/>
    <col min="46" max="46" width="3.28125" style="0" customWidth="1"/>
    <col min="47" max="47" width="3.421875" style="0" customWidth="1"/>
    <col min="48" max="48" width="3.57421875" style="0" customWidth="1"/>
    <col min="49" max="49" width="3.421875" style="0" customWidth="1"/>
    <col min="50" max="50" width="3.7109375" style="0" customWidth="1"/>
    <col min="51" max="51" width="4.140625" style="0" customWidth="1"/>
    <col min="52" max="53" width="3.57421875" style="0" customWidth="1"/>
    <col min="54" max="54" width="4.8515625" style="0" customWidth="1"/>
    <col min="55" max="55" width="4.140625" style="0" customWidth="1"/>
    <col min="56" max="56" width="3.57421875" style="0" customWidth="1"/>
    <col min="57" max="57" width="6.140625" style="0" customWidth="1"/>
    <col min="58" max="58" width="6.7109375" style="0" customWidth="1"/>
    <col min="59" max="59" width="5.140625" style="0" customWidth="1"/>
  </cols>
  <sheetData>
    <row r="1" spans="1:59" ht="18" customHeight="1" thickBot="1">
      <c r="A1" s="99" t="s">
        <v>125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</row>
    <row r="2" spans="1:59" ht="41.25" customHeight="1">
      <c r="A2" s="100" t="s">
        <v>0</v>
      </c>
      <c r="B2" s="103" t="s">
        <v>1</v>
      </c>
      <c r="C2" s="105" t="s">
        <v>2</v>
      </c>
      <c r="D2" s="105" t="s">
        <v>3</v>
      </c>
      <c r="E2" s="94" t="s">
        <v>115</v>
      </c>
      <c r="F2" s="95"/>
      <c r="G2" s="95"/>
      <c r="H2" s="95"/>
      <c r="I2" s="96"/>
      <c r="J2" s="94" t="s">
        <v>116</v>
      </c>
      <c r="K2" s="95"/>
      <c r="L2" s="95"/>
      <c r="M2" s="96"/>
      <c r="N2" s="94" t="s">
        <v>117</v>
      </c>
      <c r="O2" s="95"/>
      <c r="P2" s="95"/>
      <c r="Q2" s="95"/>
      <c r="R2" s="96"/>
      <c r="S2" s="108" t="s">
        <v>118</v>
      </c>
      <c r="T2" s="109"/>
      <c r="U2" s="109"/>
      <c r="V2" s="110"/>
      <c r="W2" s="109" t="s">
        <v>68</v>
      </c>
      <c r="X2" s="110"/>
      <c r="Y2" s="107" t="s">
        <v>4</v>
      </c>
      <c r="Z2" s="107"/>
      <c r="AA2" s="107"/>
      <c r="AB2" s="112" t="s">
        <v>119</v>
      </c>
      <c r="AC2" s="113"/>
      <c r="AD2" s="113"/>
      <c r="AE2" s="114"/>
      <c r="AF2" s="115" t="s">
        <v>120</v>
      </c>
      <c r="AG2" s="116"/>
      <c r="AH2" s="116"/>
      <c r="AI2" s="117"/>
      <c r="AJ2" s="116" t="s">
        <v>121</v>
      </c>
      <c r="AK2" s="116"/>
      <c r="AL2" s="116"/>
      <c r="AM2" s="117"/>
      <c r="AN2" s="116" t="s">
        <v>122</v>
      </c>
      <c r="AO2" s="116"/>
      <c r="AP2" s="116"/>
      <c r="AQ2" s="117"/>
      <c r="AR2" s="115" t="s">
        <v>123</v>
      </c>
      <c r="AS2" s="116"/>
      <c r="AT2" s="116"/>
      <c r="AU2" s="116"/>
      <c r="AV2" s="117"/>
      <c r="AW2" s="116" t="s">
        <v>124</v>
      </c>
      <c r="AX2" s="116"/>
      <c r="AY2" s="116"/>
      <c r="AZ2" s="116"/>
      <c r="BA2" s="117"/>
      <c r="BB2" s="118" t="s">
        <v>5</v>
      </c>
      <c r="BC2" s="118"/>
      <c r="BD2" s="118"/>
      <c r="BE2" s="118" t="s">
        <v>6</v>
      </c>
      <c r="BF2" s="118"/>
      <c r="BG2" s="122"/>
    </row>
    <row r="3" spans="1:59" ht="15" customHeight="1">
      <c r="A3" s="101"/>
      <c r="B3" s="104"/>
      <c r="C3" s="106"/>
      <c r="D3" s="106"/>
      <c r="E3" s="123" t="s">
        <v>7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 t="s">
        <v>8</v>
      </c>
      <c r="Z3" s="124" t="s">
        <v>9</v>
      </c>
      <c r="AA3" s="124" t="s">
        <v>10</v>
      </c>
      <c r="AB3" s="119" t="s">
        <v>7</v>
      </c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11" t="s">
        <v>8</v>
      </c>
      <c r="BC3" s="111" t="s">
        <v>9</v>
      </c>
      <c r="BD3" s="111" t="s">
        <v>10</v>
      </c>
      <c r="BE3" s="111" t="s">
        <v>8</v>
      </c>
      <c r="BF3" s="111" t="s">
        <v>9</v>
      </c>
      <c r="BG3" s="125" t="s">
        <v>10</v>
      </c>
    </row>
    <row r="4" spans="1:59" ht="48" customHeight="1">
      <c r="A4" s="101"/>
      <c r="B4" s="104"/>
      <c r="C4" s="106"/>
      <c r="D4" s="106"/>
      <c r="E4" s="17" t="s">
        <v>95</v>
      </c>
      <c r="F4" s="17" t="s">
        <v>96</v>
      </c>
      <c r="G4" s="17" t="s">
        <v>97</v>
      </c>
      <c r="H4" s="17" t="s">
        <v>98</v>
      </c>
      <c r="I4" s="69" t="s">
        <v>99</v>
      </c>
      <c r="J4" s="69" t="s">
        <v>100</v>
      </c>
      <c r="K4" s="69" t="s">
        <v>101</v>
      </c>
      <c r="L4" s="69" t="s">
        <v>102</v>
      </c>
      <c r="M4" s="69" t="s">
        <v>103</v>
      </c>
      <c r="N4" s="69" t="s">
        <v>104</v>
      </c>
      <c r="O4" s="69" t="s">
        <v>105</v>
      </c>
      <c r="P4" s="69" t="s">
        <v>106</v>
      </c>
      <c r="Q4" s="69" t="s">
        <v>107</v>
      </c>
      <c r="R4" s="69" t="s">
        <v>108</v>
      </c>
      <c r="S4" s="69" t="s">
        <v>109</v>
      </c>
      <c r="T4" s="69" t="s">
        <v>110</v>
      </c>
      <c r="U4" s="69" t="s">
        <v>111</v>
      </c>
      <c r="V4" s="70" t="s">
        <v>112</v>
      </c>
      <c r="W4" s="70" t="s">
        <v>113</v>
      </c>
      <c r="X4" s="69" t="s">
        <v>114</v>
      </c>
      <c r="Y4" s="124"/>
      <c r="Z4" s="124"/>
      <c r="AA4" s="124"/>
      <c r="AB4" s="66" t="s">
        <v>69</v>
      </c>
      <c r="AC4" s="66" t="s">
        <v>70</v>
      </c>
      <c r="AD4" s="66" t="s">
        <v>71</v>
      </c>
      <c r="AE4" s="66" t="s">
        <v>72</v>
      </c>
      <c r="AF4" s="66" t="s">
        <v>73</v>
      </c>
      <c r="AG4" s="66" t="s">
        <v>74</v>
      </c>
      <c r="AH4" s="66" t="s">
        <v>75</v>
      </c>
      <c r="AI4" s="66" t="s">
        <v>76</v>
      </c>
      <c r="AJ4" s="66" t="s">
        <v>77</v>
      </c>
      <c r="AK4" s="66" t="s">
        <v>78</v>
      </c>
      <c r="AL4" s="66" t="s">
        <v>79</v>
      </c>
      <c r="AM4" s="66" t="s">
        <v>80</v>
      </c>
      <c r="AN4" s="66" t="s">
        <v>81</v>
      </c>
      <c r="AO4" s="66" t="s">
        <v>82</v>
      </c>
      <c r="AP4" s="66" t="s">
        <v>83</v>
      </c>
      <c r="AQ4" s="66" t="s">
        <v>84</v>
      </c>
      <c r="AR4" s="66" t="s">
        <v>85</v>
      </c>
      <c r="AS4" s="66" t="s">
        <v>86</v>
      </c>
      <c r="AT4" s="66" t="s">
        <v>87</v>
      </c>
      <c r="AU4" s="66" t="s">
        <v>88</v>
      </c>
      <c r="AV4" s="66" t="s">
        <v>89</v>
      </c>
      <c r="AW4" s="66" t="s">
        <v>90</v>
      </c>
      <c r="AX4" s="66" t="s">
        <v>91</v>
      </c>
      <c r="AY4" s="66" t="s">
        <v>92</v>
      </c>
      <c r="AZ4" s="67" t="s">
        <v>93</v>
      </c>
      <c r="BA4" s="68" t="s">
        <v>94</v>
      </c>
      <c r="BB4" s="111"/>
      <c r="BC4" s="111"/>
      <c r="BD4" s="111"/>
      <c r="BE4" s="111"/>
      <c r="BF4" s="111"/>
      <c r="BG4" s="125"/>
    </row>
    <row r="5" spans="1:59" ht="17.25" customHeight="1">
      <c r="A5" s="101"/>
      <c r="B5" s="104"/>
      <c r="C5" s="106"/>
      <c r="D5" s="106"/>
      <c r="E5" s="126" t="s">
        <v>11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4"/>
      <c r="Z5" s="124"/>
      <c r="AA5" s="124"/>
      <c r="AB5" s="126" t="s">
        <v>12</v>
      </c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3"/>
      <c r="AY5" s="3"/>
      <c r="AZ5" s="3"/>
      <c r="BA5" s="3"/>
      <c r="BB5" s="111"/>
      <c r="BC5" s="111"/>
      <c r="BD5" s="111"/>
      <c r="BE5" s="111"/>
      <c r="BF5" s="111"/>
      <c r="BG5" s="125"/>
    </row>
    <row r="6" spans="1:59" ht="15">
      <c r="A6" s="102"/>
      <c r="B6" s="104"/>
      <c r="C6" s="106"/>
      <c r="D6" s="10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/>
      <c r="X6" s="4">
        <v>19</v>
      </c>
      <c r="Y6" s="124"/>
      <c r="Z6" s="124"/>
      <c r="AA6" s="124"/>
      <c r="AB6" s="5">
        <v>20</v>
      </c>
      <c r="AC6" s="5">
        <v>21</v>
      </c>
      <c r="AD6" s="5">
        <v>22</v>
      </c>
      <c r="AE6" s="5">
        <v>23</v>
      </c>
      <c r="AF6" s="5">
        <v>24</v>
      </c>
      <c r="AG6" s="5">
        <v>25</v>
      </c>
      <c r="AH6" s="5">
        <v>26</v>
      </c>
      <c r="AI6" s="5">
        <v>27</v>
      </c>
      <c r="AJ6" s="5">
        <v>28</v>
      </c>
      <c r="AK6" s="5">
        <v>29</v>
      </c>
      <c r="AL6" s="5">
        <v>30</v>
      </c>
      <c r="AM6" s="5">
        <v>31</v>
      </c>
      <c r="AN6" s="5">
        <v>32</v>
      </c>
      <c r="AO6" s="5">
        <v>33</v>
      </c>
      <c r="AP6" s="5">
        <v>34</v>
      </c>
      <c r="AQ6" s="5">
        <v>35</v>
      </c>
      <c r="AR6" s="5">
        <v>36</v>
      </c>
      <c r="AS6" s="5">
        <v>37</v>
      </c>
      <c r="AT6" s="5">
        <v>38</v>
      </c>
      <c r="AU6" s="5">
        <v>39</v>
      </c>
      <c r="AV6" s="5">
        <v>40</v>
      </c>
      <c r="AW6" s="5">
        <v>41</v>
      </c>
      <c r="AX6" s="5">
        <v>42</v>
      </c>
      <c r="AY6" s="5">
        <v>43</v>
      </c>
      <c r="AZ6" s="5"/>
      <c r="BA6" s="2"/>
      <c r="BB6" s="111"/>
      <c r="BC6" s="111"/>
      <c r="BD6" s="111"/>
      <c r="BE6" s="111"/>
      <c r="BF6" s="111"/>
      <c r="BG6" s="125"/>
    </row>
    <row r="7" spans="1:59" ht="23.25" customHeight="1">
      <c r="A7" s="128"/>
      <c r="B7" s="92" t="s">
        <v>50</v>
      </c>
      <c r="C7" s="130" t="s">
        <v>42</v>
      </c>
      <c r="D7" s="36" t="s">
        <v>13</v>
      </c>
      <c r="E7" s="7">
        <f>E9+E11+E13+E15+E17+E19+E21+E25+E23+E27</f>
        <v>6</v>
      </c>
      <c r="F7" s="7">
        <f aca="true" t="shared" si="0" ref="F7:V7">F9+F11+F13+F15+F17+F19+F21+F25+F23+F27</f>
        <v>22</v>
      </c>
      <c r="G7" s="7">
        <f t="shared" si="0"/>
        <v>22</v>
      </c>
      <c r="H7" s="7">
        <f t="shared" si="0"/>
        <v>22</v>
      </c>
      <c r="I7" s="7">
        <f t="shared" si="0"/>
        <v>22</v>
      </c>
      <c r="J7" s="7">
        <f t="shared" si="0"/>
        <v>22</v>
      </c>
      <c r="K7" s="7">
        <f t="shared" si="0"/>
        <v>22</v>
      </c>
      <c r="L7" s="7">
        <f t="shared" si="0"/>
        <v>22</v>
      </c>
      <c r="M7" s="7">
        <f t="shared" si="0"/>
        <v>22</v>
      </c>
      <c r="N7" s="7">
        <f t="shared" si="0"/>
        <v>22</v>
      </c>
      <c r="O7" s="7">
        <f t="shared" si="0"/>
        <v>22</v>
      </c>
      <c r="P7" s="7">
        <f t="shared" si="0"/>
        <v>22</v>
      </c>
      <c r="Q7" s="7">
        <f t="shared" si="0"/>
        <v>22</v>
      </c>
      <c r="R7" s="7">
        <f t="shared" si="0"/>
        <v>22</v>
      </c>
      <c r="S7" s="7">
        <f t="shared" si="0"/>
        <v>22</v>
      </c>
      <c r="T7" s="7">
        <f t="shared" si="0"/>
        <v>22</v>
      </c>
      <c r="U7" s="7">
        <f t="shared" si="0"/>
        <v>22</v>
      </c>
      <c r="V7" s="7">
        <f t="shared" si="0"/>
        <v>18</v>
      </c>
      <c r="W7" s="7"/>
      <c r="X7" s="7"/>
      <c r="Y7" s="7">
        <f>Y9+Y11+Y13+Y15+Y17+Y19+Y21+Y25+Y27+Y23</f>
        <v>376</v>
      </c>
      <c r="Z7" s="7">
        <f aca="true" t="shared" si="1" ref="Z7:AM7">Z9+Z11+Z13+Z15+Z17+Z19+Z21+Z23+Z25+Z27</f>
        <v>0</v>
      </c>
      <c r="AA7" s="7">
        <f t="shared" si="1"/>
        <v>0</v>
      </c>
      <c r="AB7" s="48">
        <f t="shared" si="1"/>
        <v>9</v>
      </c>
      <c r="AC7" s="60">
        <f t="shared" si="1"/>
        <v>20</v>
      </c>
      <c r="AD7" s="60">
        <f t="shared" si="1"/>
        <v>20</v>
      </c>
      <c r="AE7" s="60">
        <f t="shared" si="1"/>
        <v>20</v>
      </c>
      <c r="AF7" s="60">
        <f t="shared" si="1"/>
        <v>20</v>
      </c>
      <c r="AG7" s="60">
        <f t="shared" si="1"/>
        <v>20</v>
      </c>
      <c r="AH7" s="60">
        <f t="shared" si="1"/>
        <v>20</v>
      </c>
      <c r="AI7" s="60">
        <f t="shared" si="1"/>
        <v>20</v>
      </c>
      <c r="AJ7" s="60">
        <f t="shared" si="1"/>
        <v>20</v>
      </c>
      <c r="AK7" s="60">
        <f t="shared" si="1"/>
        <v>20</v>
      </c>
      <c r="AL7" s="60">
        <f t="shared" si="1"/>
        <v>20</v>
      </c>
      <c r="AM7" s="60">
        <f t="shared" si="1"/>
        <v>20</v>
      </c>
      <c r="AN7" s="61">
        <f aca="true" t="shared" si="2" ref="AN7:AX7">AN9+AN11+AN13+AN15+AN17+AN19+AN21+AN23+AN25+AN27</f>
        <v>19</v>
      </c>
      <c r="AO7" s="61">
        <f t="shared" si="2"/>
        <v>19</v>
      </c>
      <c r="AP7" s="61">
        <f t="shared" si="2"/>
        <v>18</v>
      </c>
      <c r="AQ7" s="61">
        <f t="shared" si="2"/>
        <v>18</v>
      </c>
      <c r="AR7" s="61">
        <f t="shared" si="2"/>
        <v>18</v>
      </c>
      <c r="AS7" s="61">
        <f t="shared" si="2"/>
        <v>18</v>
      </c>
      <c r="AT7" s="61">
        <f t="shared" si="2"/>
        <v>18</v>
      </c>
      <c r="AU7" s="61">
        <f t="shared" si="2"/>
        <v>19</v>
      </c>
      <c r="AV7" s="61">
        <f t="shared" si="2"/>
        <v>19</v>
      </c>
      <c r="AW7" s="61">
        <f t="shared" si="2"/>
        <v>19</v>
      </c>
      <c r="AX7" s="61">
        <f t="shared" si="2"/>
        <v>9</v>
      </c>
      <c r="AY7" s="133" t="s">
        <v>19</v>
      </c>
      <c r="AZ7" s="133" t="s">
        <v>19</v>
      </c>
      <c r="BA7" s="133" t="s">
        <v>19</v>
      </c>
      <c r="BB7" s="7">
        <f>SUM(AB7:AY7)</f>
        <v>423</v>
      </c>
      <c r="BC7" s="7"/>
      <c r="BD7" s="7"/>
      <c r="BE7" s="24">
        <f>BE9+BE11+BE13+BE15+BE17+BE19+BE21</f>
        <v>616</v>
      </c>
      <c r="BF7" s="8"/>
      <c r="BG7" s="12"/>
    </row>
    <row r="8" spans="1:59" ht="18" customHeight="1">
      <c r="A8" s="128"/>
      <c r="B8" s="92"/>
      <c r="C8" s="130"/>
      <c r="D8" s="36" t="s">
        <v>14</v>
      </c>
      <c r="E8" s="13">
        <f>E10+E12+E14+E16+E18+E20+E22+E26+E24</f>
        <v>0</v>
      </c>
      <c r="F8" s="13">
        <f aca="true" t="shared" si="3" ref="F8:V8">F10+F12+F14+F16+F18+F20+F22+F26+F24</f>
        <v>0</v>
      </c>
      <c r="G8" s="13">
        <f t="shared" si="3"/>
        <v>0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0</v>
      </c>
      <c r="N8" s="13">
        <f t="shared" si="3"/>
        <v>0</v>
      </c>
      <c r="O8" s="13">
        <f t="shared" si="3"/>
        <v>0</v>
      </c>
      <c r="P8" s="13">
        <f t="shared" si="3"/>
        <v>0</v>
      </c>
      <c r="Q8" s="13">
        <f t="shared" si="3"/>
        <v>0</v>
      </c>
      <c r="R8" s="13">
        <f t="shared" si="3"/>
        <v>0</v>
      </c>
      <c r="S8" s="13">
        <f t="shared" si="3"/>
        <v>0</v>
      </c>
      <c r="T8" s="13">
        <f t="shared" si="3"/>
        <v>0</v>
      </c>
      <c r="U8" s="13">
        <f t="shared" si="3"/>
        <v>0</v>
      </c>
      <c r="V8" s="13">
        <f t="shared" si="3"/>
        <v>0</v>
      </c>
      <c r="W8" s="13"/>
      <c r="X8" s="13"/>
      <c r="Y8" s="7">
        <f>Y10+Y12+Y14+Y16+Y18+Y20+Y22+Y24+Y26+Y28</f>
        <v>0</v>
      </c>
      <c r="Z8" s="13"/>
      <c r="AA8" s="13"/>
      <c r="AB8" s="48">
        <f>AB10+AB12+AB14+AB16+AB18+AB20+AB22+AB24+AB26+AB28</f>
        <v>0</v>
      </c>
      <c r="AC8" s="60">
        <f aca="true" t="shared" si="4" ref="AC8:AX8">AC10+AC12+AC14+AC16+AC18+AC20+AC22+AC24+AC26+AC28</f>
        <v>0</v>
      </c>
      <c r="AD8" s="60">
        <f t="shared" si="4"/>
        <v>0</v>
      </c>
      <c r="AE8" s="60">
        <f t="shared" si="4"/>
        <v>0</v>
      </c>
      <c r="AF8" s="60">
        <f t="shared" si="4"/>
        <v>0</v>
      </c>
      <c r="AG8" s="60">
        <f t="shared" si="4"/>
        <v>0</v>
      </c>
      <c r="AH8" s="60">
        <f t="shared" si="4"/>
        <v>0</v>
      </c>
      <c r="AI8" s="60">
        <f t="shared" si="4"/>
        <v>0</v>
      </c>
      <c r="AJ8" s="60">
        <f t="shared" si="4"/>
        <v>0</v>
      </c>
      <c r="AK8" s="60">
        <f t="shared" si="4"/>
        <v>0</v>
      </c>
      <c r="AL8" s="60">
        <f t="shared" si="4"/>
        <v>0</v>
      </c>
      <c r="AM8" s="60">
        <f t="shared" si="4"/>
        <v>0</v>
      </c>
      <c r="AN8" s="60">
        <f t="shared" si="4"/>
        <v>0</v>
      </c>
      <c r="AO8" s="60">
        <f t="shared" si="4"/>
        <v>0</v>
      </c>
      <c r="AP8" s="60">
        <f t="shared" si="4"/>
        <v>0</v>
      </c>
      <c r="AQ8" s="60">
        <f t="shared" si="4"/>
        <v>0</v>
      </c>
      <c r="AR8" s="60">
        <f t="shared" si="4"/>
        <v>0</v>
      </c>
      <c r="AS8" s="60">
        <f t="shared" si="4"/>
        <v>0</v>
      </c>
      <c r="AT8" s="60">
        <f t="shared" si="4"/>
        <v>0</v>
      </c>
      <c r="AU8" s="60">
        <f t="shared" si="4"/>
        <v>0</v>
      </c>
      <c r="AV8" s="60">
        <f t="shared" si="4"/>
        <v>0</v>
      </c>
      <c r="AW8" s="60">
        <f t="shared" si="4"/>
        <v>0</v>
      </c>
      <c r="AX8" s="60">
        <f t="shared" si="4"/>
        <v>0</v>
      </c>
      <c r="AY8" s="134"/>
      <c r="AZ8" s="134"/>
      <c r="BA8" s="134"/>
      <c r="BB8" s="13">
        <f>SUM(AC8:AY8)</f>
        <v>0</v>
      </c>
      <c r="BC8" s="13"/>
      <c r="BD8" s="13"/>
      <c r="BE8" s="49">
        <f>BE10+BE12+BE14+BE16+BE18+BE20+BE22</f>
        <v>0</v>
      </c>
      <c r="BF8" s="8"/>
      <c r="BG8" s="12"/>
    </row>
    <row r="9" spans="1:69" s="10" customFormat="1" ht="15.75" customHeight="1">
      <c r="A9" s="128"/>
      <c r="B9" s="97" t="s">
        <v>54</v>
      </c>
      <c r="C9" s="131" t="s">
        <v>53</v>
      </c>
      <c r="D9" s="37" t="s">
        <v>13</v>
      </c>
      <c r="E9" s="28">
        <v>1</v>
      </c>
      <c r="F9" s="28">
        <v>2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28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28">
        <v>2</v>
      </c>
      <c r="V9" s="28">
        <v>1</v>
      </c>
      <c r="W9" s="40" t="s">
        <v>15</v>
      </c>
      <c r="X9" s="40" t="s">
        <v>15</v>
      </c>
      <c r="Y9" s="40">
        <f>U9+T9+R9+Q9+P9+O9+N9+M9+L9+K9+J9+I9+H9+G9+F9+E9+S9+V9</f>
        <v>34</v>
      </c>
      <c r="Z9" s="14"/>
      <c r="AA9" s="14"/>
      <c r="AB9" s="28">
        <v>1</v>
      </c>
      <c r="AC9" s="28">
        <v>2</v>
      </c>
      <c r="AD9" s="28">
        <v>2</v>
      </c>
      <c r="AE9" s="28">
        <v>2</v>
      </c>
      <c r="AF9" s="28">
        <v>2</v>
      </c>
      <c r="AG9" s="28">
        <v>2</v>
      </c>
      <c r="AH9" s="28">
        <v>2</v>
      </c>
      <c r="AI9" s="28">
        <v>2</v>
      </c>
      <c r="AJ9" s="28">
        <v>2</v>
      </c>
      <c r="AK9" s="28">
        <v>2</v>
      </c>
      <c r="AL9" s="28">
        <v>2</v>
      </c>
      <c r="AM9" s="28">
        <v>2</v>
      </c>
      <c r="AN9" s="28">
        <v>2</v>
      </c>
      <c r="AO9" s="28">
        <v>2</v>
      </c>
      <c r="AP9" s="28">
        <v>2</v>
      </c>
      <c r="AQ9" s="28">
        <v>2</v>
      </c>
      <c r="AR9" s="28">
        <v>2</v>
      </c>
      <c r="AS9" s="28">
        <v>2</v>
      </c>
      <c r="AT9" s="28">
        <v>2</v>
      </c>
      <c r="AU9" s="28">
        <v>2</v>
      </c>
      <c r="AV9" s="28">
        <v>2</v>
      </c>
      <c r="AW9" s="28">
        <v>2</v>
      </c>
      <c r="AX9" s="28">
        <v>1</v>
      </c>
      <c r="AY9" s="71" t="s">
        <v>19</v>
      </c>
      <c r="AZ9" s="71" t="s">
        <v>19</v>
      </c>
      <c r="BA9" s="71" t="s">
        <v>19</v>
      </c>
      <c r="BB9" s="7">
        <f>AB9+AC9+AD9+AE9+AF9+AG9+AH9+AI9+AJ9+AK9+AL9+AM9+AN9+AO9+AP9+AQ9+AR9+AS9+AT9+AU9+AV9+AW9+AX9</f>
        <v>44</v>
      </c>
      <c r="BC9" s="9"/>
      <c r="BD9" s="9"/>
      <c r="BE9" s="15">
        <f aca="true" t="shared" si="5" ref="BE9:BE52">Y9+BB9</f>
        <v>78</v>
      </c>
      <c r="BF9" s="9"/>
      <c r="BG9" s="16"/>
      <c r="BH9" s="52"/>
      <c r="BI9" s="52"/>
      <c r="BJ9" s="52"/>
      <c r="BK9" s="52"/>
      <c r="BL9" s="52"/>
      <c r="BM9" s="52"/>
      <c r="BN9" s="52"/>
      <c r="BO9" s="52"/>
      <c r="BP9" s="52"/>
      <c r="BQ9" s="52"/>
    </row>
    <row r="10" spans="1:69" ht="15" customHeight="1">
      <c r="A10" s="128"/>
      <c r="B10" s="97"/>
      <c r="C10" s="131"/>
      <c r="D10" s="39" t="s">
        <v>14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85"/>
      <c r="V10" s="85"/>
      <c r="W10" s="40" t="s">
        <v>15</v>
      </c>
      <c r="X10" s="40" t="s">
        <v>15</v>
      </c>
      <c r="Y10" s="33">
        <f>U10+T10+R10+Q10+P10+O10+N10+M10+L10+K10+J10+I10+H10+G10+F10+E10+S10</f>
        <v>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71" t="s">
        <v>19</v>
      </c>
      <c r="AZ10" s="71" t="s">
        <v>19</v>
      </c>
      <c r="BA10" s="71" t="s">
        <v>19</v>
      </c>
      <c r="BB10" s="47">
        <f>SUM(AB10:BA10)</f>
        <v>0</v>
      </c>
      <c r="BC10" s="17"/>
      <c r="BD10" s="17"/>
      <c r="BE10" s="54">
        <f t="shared" si="5"/>
        <v>0</v>
      </c>
      <c r="BF10" s="11"/>
      <c r="BG10" s="18"/>
      <c r="BH10" s="52"/>
      <c r="BI10" s="52"/>
      <c r="BJ10" s="52"/>
      <c r="BK10" s="52"/>
      <c r="BL10" s="52"/>
      <c r="BM10" s="52"/>
      <c r="BN10" s="52"/>
      <c r="BO10" s="52"/>
      <c r="BP10" s="52"/>
      <c r="BQ10" s="52"/>
    </row>
    <row r="11" spans="1:69" s="10" customFormat="1" ht="16.5" customHeight="1">
      <c r="A11" s="128"/>
      <c r="B11" s="97" t="s">
        <v>51</v>
      </c>
      <c r="C11" s="98" t="s">
        <v>55</v>
      </c>
      <c r="D11" s="38" t="s">
        <v>13</v>
      </c>
      <c r="E11" s="28">
        <v>1</v>
      </c>
      <c r="F11" s="28">
        <v>3</v>
      </c>
      <c r="G11" s="28">
        <v>3</v>
      </c>
      <c r="H11" s="28">
        <v>3</v>
      </c>
      <c r="I11" s="28">
        <v>3</v>
      </c>
      <c r="J11" s="28">
        <v>3</v>
      </c>
      <c r="K11" s="28">
        <v>3</v>
      </c>
      <c r="L11" s="28">
        <v>3</v>
      </c>
      <c r="M11" s="28">
        <v>3</v>
      </c>
      <c r="N11" s="28">
        <v>3</v>
      </c>
      <c r="O11" s="28">
        <v>3</v>
      </c>
      <c r="P11" s="28">
        <v>3</v>
      </c>
      <c r="Q11" s="28">
        <v>3</v>
      </c>
      <c r="R11" s="28">
        <v>3</v>
      </c>
      <c r="S11" s="28">
        <v>3</v>
      </c>
      <c r="T11" s="28">
        <v>3</v>
      </c>
      <c r="U11" s="28">
        <v>3</v>
      </c>
      <c r="V11" s="28">
        <v>2</v>
      </c>
      <c r="W11" s="40" t="s">
        <v>15</v>
      </c>
      <c r="X11" s="40" t="s">
        <v>15</v>
      </c>
      <c r="Y11" s="40">
        <f>U11+T11+R11+Q11+P11+O11+N11+M11+L11+K11+J11+I11+H11+G11+F11+E11+S11+V11</f>
        <v>51</v>
      </c>
      <c r="Z11" s="14"/>
      <c r="AA11" s="14"/>
      <c r="AB11" s="28">
        <v>1</v>
      </c>
      <c r="AC11" s="28">
        <v>3</v>
      </c>
      <c r="AD11" s="28">
        <v>3</v>
      </c>
      <c r="AE11" s="28">
        <v>3</v>
      </c>
      <c r="AF11" s="28">
        <v>3</v>
      </c>
      <c r="AG11" s="28">
        <v>3</v>
      </c>
      <c r="AH11" s="28">
        <v>3</v>
      </c>
      <c r="AI11" s="28">
        <v>3</v>
      </c>
      <c r="AJ11" s="28">
        <v>3</v>
      </c>
      <c r="AK11" s="28">
        <v>3</v>
      </c>
      <c r="AL11" s="28">
        <v>3</v>
      </c>
      <c r="AM11" s="28">
        <v>3</v>
      </c>
      <c r="AN11" s="28">
        <v>3</v>
      </c>
      <c r="AO11" s="28">
        <v>3</v>
      </c>
      <c r="AP11" s="28">
        <v>3</v>
      </c>
      <c r="AQ11" s="28">
        <v>3</v>
      </c>
      <c r="AR11" s="28">
        <v>3</v>
      </c>
      <c r="AS11" s="28">
        <v>3</v>
      </c>
      <c r="AT11" s="28">
        <v>3</v>
      </c>
      <c r="AU11" s="28">
        <v>3</v>
      </c>
      <c r="AV11" s="28">
        <v>3</v>
      </c>
      <c r="AW11" s="28">
        <v>3</v>
      </c>
      <c r="AX11" s="28">
        <v>2</v>
      </c>
      <c r="AY11" s="71" t="s">
        <v>19</v>
      </c>
      <c r="AZ11" s="71" t="s">
        <v>19</v>
      </c>
      <c r="BA11" s="71" t="s">
        <v>19</v>
      </c>
      <c r="BB11" s="7">
        <f>AB11+AC11+AD11+AE11+AF11+AG11+AH11+AI11+AJ11+AK11+AL11+AM11+AN11+AO11+AP11+AQ11+AR11+AS11+AT11+AU11+AV11+AW11+AX11</f>
        <v>66</v>
      </c>
      <c r="BC11" s="19"/>
      <c r="BD11" s="9"/>
      <c r="BE11" s="15">
        <f t="shared" si="5"/>
        <v>117</v>
      </c>
      <c r="BF11" s="9"/>
      <c r="BG11" s="16"/>
      <c r="BH11" s="52"/>
      <c r="BI11" s="52"/>
      <c r="BJ11" s="52"/>
      <c r="BK11" s="52"/>
      <c r="BL11" s="52"/>
      <c r="BM11" s="52"/>
      <c r="BN11" s="52"/>
      <c r="BO11" s="52"/>
      <c r="BP11" s="52"/>
      <c r="BQ11" s="52"/>
    </row>
    <row r="12" spans="1:69" ht="19.5" customHeight="1">
      <c r="A12" s="128"/>
      <c r="B12" s="97"/>
      <c r="C12" s="98"/>
      <c r="D12" s="39" t="s">
        <v>14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40" t="s">
        <v>15</v>
      </c>
      <c r="X12" s="40" t="s">
        <v>15</v>
      </c>
      <c r="Y12" s="53">
        <f aca="true" t="shared" si="6" ref="Y12:Y18">U12+T12+R12+Q12+P12+O12+N12+M12+L12+K12+J12+I12+H12+G12+F12+E12+S12+V12</f>
        <v>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71" t="s">
        <v>19</v>
      </c>
      <c r="AZ12" s="71" t="s">
        <v>19</v>
      </c>
      <c r="BA12" s="71" t="s">
        <v>19</v>
      </c>
      <c r="BB12" s="47">
        <f>SUM(AC12:AY12)</f>
        <v>0</v>
      </c>
      <c r="BC12" s="17"/>
      <c r="BD12" s="17"/>
      <c r="BE12" s="54">
        <f t="shared" si="5"/>
        <v>0</v>
      </c>
      <c r="BF12" s="11"/>
      <c r="BG12" s="18"/>
      <c r="BH12" s="52"/>
      <c r="BI12" s="52"/>
      <c r="BJ12" s="52"/>
      <c r="BK12" s="52"/>
      <c r="BL12" s="52"/>
      <c r="BM12" s="52"/>
      <c r="BN12" s="52"/>
      <c r="BO12" s="52"/>
      <c r="BP12" s="52"/>
      <c r="BQ12" s="52"/>
    </row>
    <row r="13" spans="1:69" s="10" customFormat="1" ht="15.75" customHeight="1">
      <c r="A13" s="128"/>
      <c r="B13" s="97" t="s">
        <v>56</v>
      </c>
      <c r="C13" s="98" t="s">
        <v>18</v>
      </c>
      <c r="D13" s="38" t="s">
        <v>13</v>
      </c>
      <c r="E13" s="28">
        <v>1</v>
      </c>
      <c r="F13" s="28">
        <v>2</v>
      </c>
      <c r="G13" s="28">
        <v>2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28">
        <v>2</v>
      </c>
      <c r="P13" s="28">
        <v>2</v>
      </c>
      <c r="Q13" s="28">
        <v>2</v>
      </c>
      <c r="R13" s="28">
        <v>2</v>
      </c>
      <c r="S13" s="28">
        <v>2</v>
      </c>
      <c r="T13" s="28">
        <v>2</v>
      </c>
      <c r="U13" s="28">
        <v>2</v>
      </c>
      <c r="V13" s="28">
        <v>1</v>
      </c>
      <c r="W13" s="40" t="s">
        <v>15</v>
      </c>
      <c r="X13" s="40" t="s">
        <v>15</v>
      </c>
      <c r="Y13" s="40">
        <f>U13+T13+R13+Q13+P13+O13+N13+M13+L13+K13+J13+I13+H13+G13+F13+E13+S13+V13</f>
        <v>34</v>
      </c>
      <c r="Z13" s="14"/>
      <c r="AA13" s="14"/>
      <c r="AB13" s="28">
        <v>1</v>
      </c>
      <c r="AC13" s="28">
        <v>2</v>
      </c>
      <c r="AD13" s="28">
        <v>2</v>
      </c>
      <c r="AE13" s="28">
        <v>2</v>
      </c>
      <c r="AF13" s="28">
        <v>2</v>
      </c>
      <c r="AG13" s="28">
        <v>2</v>
      </c>
      <c r="AH13" s="28">
        <v>2</v>
      </c>
      <c r="AI13" s="28">
        <v>2</v>
      </c>
      <c r="AJ13" s="28">
        <v>2</v>
      </c>
      <c r="AK13" s="28">
        <v>2</v>
      </c>
      <c r="AL13" s="28">
        <v>2</v>
      </c>
      <c r="AM13" s="28">
        <v>2</v>
      </c>
      <c r="AN13" s="28">
        <v>2</v>
      </c>
      <c r="AO13" s="28">
        <v>2</v>
      </c>
      <c r="AP13" s="28">
        <v>2</v>
      </c>
      <c r="AQ13" s="28">
        <v>2</v>
      </c>
      <c r="AR13" s="28">
        <v>2</v>
      </c>
      <c r="AS13" s="28">
        <v>2</v>
      </c>
      <c r="AT13" s="28">
        <v>2</v>
      </c>
      <c r="AU13" s="28">
        <v>2</v>
      </c>
      <c r="AV13" s="28">
        <v>2</v>
      </c>
      <c r="AW13" s="28">
        <v>2</v>
      </c>
      <c r="AX13" s="28">
        <v>1</v>
      </c>
      <c r="AY13" s="71" t="s">
        <v>19</v>
      </c>
      <c r="AZ13" s="71" t="s">
        <v>19</v>
      </c>
      <c r="BA13" s="71" t="s">
        <v>19</v>
      </c>
      <c r="BB13" s="7">
        <f>AB13+AC13+AD13+AE13+AF13+AG13+AH13+AI13+AJ13+AK13+AL13+AM13+AN13+AO13+AP13+AQ13+AR13+AS13+AT13+AU13+AV13+AW13+AX13</f>
        <v>44</v>
      </c>
      <c r="BC13" s="9"/>
      <c r="BD13" s="9"/>
      <c r="BE13" s="15">
        <f t="shared" si="5"/>
        <v>78</v>
      </c>
      <c r="BF13" s="9"/>
      <c r="BG13" s="16"/>
      <c r="BH13" s="52"/>
      <c r="BI13" s="52"/>
      <c r="BJ13" s="52"/>
      <c r="BK13" s="52"/>
      <c r="BL13" s="52"/>
      <c r="BM13" s="52"/>
      <c r="BN13" s="52"/>
      <c r="BO13" s="52"/>
      <c r="BP13" s="52"/>
      <c r="BQ13" s="52"/>
    </row>
    <row r="14" spans="1:69" ht="15.75" customHeight="1">
      <c r="A14" s="128"/>
      <c r="B14" s="97"/>
      <c r="C14" s="98"/>
      <c r="D14" s="39" t="s">
        <v>14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0" t="s">
        <v>15</v>
      </c>
      <c r="X14" s="40" t="s">
        <v>15</v>
      </c>
      <c r="Y14" s="53">
        <f t="shared" si="6"/>
        <v>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71" t="s">
        <v>19</v>
      </c>
      <c r="AZ14" s="71" t="s">
        <v>19</v>
      </c>
      <c r="BA14" s="71" t="s">
        <v>19</v>
      </c>
      <c r="BB14" s="47"/>
      <c r="BC14" s="17"/>
      <c r="BD14" s="17"/>
      <c r="BE14" s="54">
        <f t="shared" si="5"/>
        <v>0</v>
      </c>
      <c r="BF14" s="11"/>
      <c r="BG14" s="18"/>
      <c r="BH14" s="52"/>
      <c r="BI14" s="52"/>
      <c r="BJ14" s="52"/>
      <c r="BK14" s="52"/>
      <c r="BL14" s="52"/>
      <c r="BM14" s="52"/>
      <c r="BN14" s="52"/>
      <c r="BO14" s="52"/>
      <c r="BP14" s="52"/>
      <c r="BQ14" s="52"/>
    </row>
    <row r="15" spans="1:69" s="10" customFormat="1" ht="17.25" customHeight="1">
      <c r="A15" s="128"/>
      <c r="B15" s="97" t="s">
        <v>57</v>
      </c>
      <c r="C15" s="132" t="s">
        <v>36</v>
      </c>
      <c r="D15" s="38" t="s">
        <v>13</v>
      </c>
      <c r="E15" s="28">
        <v>1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  <c r="P15" s="28">
        <v>2</v>
      </c>
      <c r="Q15" s="28">
        <v>2</v>
      </c>
      <c r="R15" s="28">
        <v>2</v>
      </c>
      <c r="S15" s="28">
        <v>2</v>
      </c>
      <c r="T15" s="28">
        <v>2</v>
      </c>
      <c r="U15" s="28">
        <v>2</v>
      </c>
      <c r="V15" s="28">
        <v>1</v>
      </c>
      <c r="W15" s="40" t="s">
        <v>15</v>
      </c>
      <c r="X15" s="40" t="s">
        <v>15</v>
      </c>
      <c r="Y15" s="40">
        <f t="shared" si="6"/>
        <v>34</v>
      </c>
      <c r="Z15" s="14"/>
      <c r="AA15" s="14"/>
      <c r="AB15" s="28">
        <v>1</v>
      </c>
      <c r="AC15" s="28">
        <v>2</v>
      </c>
      <c r="AD15" s="28">
        <v>2</v>
      </c>
      <c r="AE15" s="28">
        <v>2</v>
      </c>
      <c r="AF15" s="28">
        <v>2</v>
      </c>
      <c r="AG15" s="28">
        <v>2</v>
      </c>
      <c r="AH15" s="28">
        <v>2</v>
      </c>
      <c r="AI15" s="28">
        <v>2</v>
      </c>
      <c r="AJ15" s="28">
        <v>2</v>
      </c>
      <c r="AK15" s="28">
        <v>2</v>
      </c>
      <c r="AL15" s="28">
        <v>2</v>
      </c>
      <c r="AM15" s="28">
        <v>2</v>
      </c>
      <c r="AN15" s="28">
        <v>2</v>
      </c>
      <c r="AO15" s="28">
        <v>2</v>
      </c>
      <c r="AP15" s="28">
        <v>2</v>
      </c>
      <c r="AQ15" s="28">
        <v>2</v>
      </c>
      <c r="AR15" s="28">
        <v>2</v>
      </c>
      <c r="AS15" s="28">
        <v>2</v>
      </c>
      <c r="AT15" s="28">
        <v>2</v>
      </c>
      <c r="AU15" s="28">
        <v>2</v>
      </c>
      <c r="AV15" s="28">
        <v>2</v>
      </c>
      <c r="AW15" s="28">
        <v>2</v>
      </c>
      <c r="AX15" s="28">
        <v>1</v>
      </c>
      <c r="AY15" s="71" t="s">
        <v>19</v>
      </c>
      <c r="AZ15" s="71" t="s">
        <v>19</v>
      </c>
      <c r="BA15" s="71" t="s">
        <v>19</v>
      </c>
      <c r="BB15" s="7">
        <f>AB15+AC15+AD15+AE15+AF15+AG15+AH15+AI15+AJ15+AK15+AL15+AM15+AN15+AO15+AP15+AQ15+AR15+AS15+AT15+AU15+AV15+AW15+AX15</f>
        <v>44</v>
      </c>
      <c r="BC15" s="9"/>
      <c r="BD15" s="9"/>
      <c r="BE15" s="15">
        <f t="shared" si="5"/>
        <v>78</v>
      </c>
      <c r="BF15" s="9"/>
      <c r="BG15" s="16"/>
      <c r="BH15" s="52"/>
      <c r="BI15" s="52"/>
      <c r="BJ15" s="52"/>
      <c r="BK15" s="52"/>
      <c r="BL15" s="52"/>
      <c r="BM15" s="52"/>
      <c r="BN15" s="52"/>
      <c r="BO15" s="52"/>
      <c r="BP15" s="52"/>
      <c r="BQ15" s="52"/>
    </row>
    <row r="16" spans="1:69" ht="18.75" customHeight="1">
      <c r="A16" s="128"/>
      <c r="B16" s="97"/>
      <c r="C16" s="132"/>
      <c r="D16" s="39" t="s">
        <v>14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85"/>
      <c r="V16" s="85"/>
      <c r="W16" s="40" t="s">
        <v>15</v>
      </c>
      <c r="X16" s="40" t="s">
        <v>15</v>
      </c>
      <c r="Y16" s="53">
        <f t="shared" si="6"/>
        <v>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71" t="s">
        <v>19</v>
      </c>
      <c r="AZ16" s="71" t="s">
        <v>19</v>
      </c>
      <c r="BA16" s="71" t="s">
        <v>19</v>
      </c>
      <c r="BB16" s="47">
        <f>SUM(AB16:BA16)</f>
        <v>0</v>
      </c>
      <c r="BC16" s="17"/>
      <c r="BD16" s="17"/>
      <c r="BE16" s="54">
        <f t="shared" si="5"/>
        <v>0</v>
      </c>
      <c r="BF16" s="17"/>
      <c r="BG16" s="22"/>
      <c r="BH16" s="52"/>
      <c r="BI16" s="52"/>
      <c r="BJ16" s="52"/>
      <c r="BK16" s="52"/>
      <c r="BL16" s="52"/>
      <c r="BM16" s="52"/>
      <c r="BN16" s="52"/>
      <c r="BO16" s="52"/>
      <c r="BP16" s="52"/>
      <c r="BQ16" s="52"/>
    </row>
    <row r="17" spans="1:69" s="10" customFormat="1" ht="15" customHeight="1">
      <c r="A17" s="128"/>
      <c r="B17" s="97" t="s">
        <v>58</v>
      </c>
      <c r="C17" s="90" t="s">
        <v>37</v>
      </c>
      <c r="D17" s="38" t="s">
        <v>13</v>
      </c>
      <c r="E17" s="28"/>
      <c r="F17" s="28">
        <v>2</v>
      </c>
      <c r="G17" s="28">
        <v>2</v>
      </c>
      <c r="H17" s="28">
        <v>2</v>
      </c>
      <c r="I17" s="28">
        <v>2</v>
      </c>
      <c r="J17" s="28">
        <v>2</v>
      </c>
      <c r="K17" s="28">
        <v>2</v>
      </c>
      <c r="L17" s="28">
        <v>2</v>
      </c>
      <c r="M17" s="28">
        <v>2</v>
      </c>
      <c r="N17" s="28">
        <v>2</v>
      </c>
      <c r="O17" s="28">
        <v>2</v>
      </c>
      <c r="P17" s="28">
        <v>2</v>
      </c>
      <c r="Q17" s="28">
        <v>2</v>
      </c>
      <c r="R17" s="28">
        <v>2</v>
      </c>
      <c r="S17" s="28">
        <v>2</v>
      </c>
      <c r="T17" s="28">
        <v>2</v>
      </c>
      <c r="U17" s="28">
        <v>2</v>
      </c>
      <c r="V17" s="28">
        <v>2</v>
      </c>
      <c r="W17" s="40" t="s">
        <v>15</v>
      </c>
      <c r="X17" s="40" t="s">
        <v>15</v>
      </c>
      <c r="Y17" s="40">
        <f t="shared" si="6"/>
        <v>34</v>
      </c>
      <c r="Z17" s="14"/>
      <c r="AA17" s="14"/>
      <c r="AB17" s="28">
        <v>1</v>
      </c>
      <c r="AC17" s="28">
        <v>2</v>
      </c>
      <c r="AD17" s="28">
        <v>2</v>
      </c>
      <c r="AE17" s="28">
        <v>2</v>
      </c>
      <c r="AF17" s="28">
        <v>2</v>
      </c>
      <c r="AG17" s="28">
        <v>2</v>
      </c>
      <c r="AH17" s="28">
        <v>2</v>
      </c>
      <c r="AI17" s="28">
        <v>2</v>
      </c>
      <c r="AJ17" s="28">
        <v>2</v>
      </c>
      <c r="AK17" s="28">
        <v>2</v>
      </c>
      <c r="AL17" s="28">
        <v>2</v>
      </c>
      <c r="AM17" s="28">
        <v>2</v>
      </c>
      <c r="AN17" s="28">
        <v>2</v>
      </c>
      <c r="AO17" s="28">
        <v>2</v>
      </c>
      <c r="AP17" s="28">
        <v>2</v>
      </c>
      <c r="AQ17" s="28">
        <v>2</v>
      </c>
      <c r="AR17" s="28">
        <v>2</v>
      </c>
      <c r="AS17" s="28">
        <v>2</v>
      </c>
      <c r="AT17" s="28">
        <v>2</v>
      </c>
      <c r="AU17" s="28">
        <v>2</v>
      </c>
      <c r="AV17" s="28">
        <v>2</v>
      </c>
      <c r="AW17" s="28">
        <v>2</v>
      </c>
      <c r="AX17" s="28">
        <v>1</v>
      </c>
      <c r="AY17" s="71" t="s">
        <v>19</v>
      </c>
      <c r="AZ17" s="71" t="s">
        <v>19</v>
      </c>
      <c r="BA17" s="71" t="s">
        <v>19</v>
      </c>
      <c r="BB17" s="7">
        <f>AB17+AC17+AD17+AE17+AF17+AG17+AH17+AI17+AJ17+AK17+AL17+AM17+AN17+AO17+AP17+AQ17+AR17+AS17+AT17+AU17+AV17+AW17+AX17</f>
        <v>44</v>
      </c>
      <c r="BC17" s="9"/>
      <c r="BD17" s="9"/>
      <c r="BE17" s="15">
        <f t="shared" si="5"/>
        <v>78</v>
      </c>
      <c r="BF17" s="9"/>
      <c r="BG17" s="16"/>
      <c r="BH17" s="52"/>
      <c r="BI17" s="52"/>
      <c r="BJ17" s="52"/>
      <c r="BK17" s="52"/>
      <c r="BL17" s="52"/>
      <c r="BM17" s="52"/>
      <c r="BN17" s="52"/>
      <c r="BO17" s="52"/>
      <c r="BP17" s="52"/>
      <c r="BQ17" s="52"/>
    </row>
    <row r="18" spans="1:69" ht="17.25" customHeight="1">
      <c r="A18" s="128"/>
      <c r="B18" s="97"/>
      <c r="C18" s="91"/>
      <c r="D18" s="39" t="s">
        <v>14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0" t="s">
        <v>15</v>
      </c>
      <c r="X18" s="40" t="s">
        <v>15</v>
      </c>
      <c r="Y18" s="53">
        <f t="shared" si="6"/>
        <v>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71" t="s">
        <v>19</v>
      </c>
      <c r="AZ18" s="71" t="s">
        <v>19</v>
      </c>
      <c r="BA18" s="71" t="s">
        <v>19</v>
      </c>
      <c r="BB18" s="47">
        <f>SUM(AB18:BA18)</f>
        <v>0</v>
      </c>
      <c r="BC18" s="17"/>
      <c r="BD18" s="17"/>
      <c r="BE18" s="54">
        <f t="shared" si="5"/>
        <v>0</v>
      </c>
      <c r="BF18" s="17"/>
      <c r="BG18" s="22"/>
      <c r="BH18" s="52"/>
      <c r="BI18" s="52"/>
      <c r="BJ18" s="52"/>
      <c r="BK18" s="52"/>
      <c r="BL18" s="52"/>
      <c r="BM18" s="52"/>
      <c r="BN18" s="52"/>
      <c r="BO18" s="52"/>
      <c r="BP18" s="52"/>
      <c r="BQ18" s="52"/>
    </row>
    <row r="19" spans="1:69" s="10" customFormat="1" ht="15.75" customHeight="1">
      <c r="A19" s="128"/>
      <c r="B19" s="97" t="s">
        <v>59</v>
      </c>
      <c r="C19" s="90" t="s">
        <v>23</v>
      </c>
      <c r="D19" s="38" t="s">
        <v>13</v>
      </c>
      <c r="E19" s="28"/>
      <c r="F19" s="28">
        <v>3</v>
      </c>
      <c r="G19" s="28">
        <v>3</v>
      </c>
      <c r="H19" s="28">
        <v>3</v>
      </c>
      <c r="I19" s="28">
        <v>3</v>
      </c>
      <c r="J19" s="28">
        <v>3</v>
      </c>
      <c r="K19" s="28">
        <v>3</v>
      </c>
      <c r="L19" s="28">
        <v>3</v>
      </c>
      <c r="M19" s="28">
        <v>3</v>
      </c>
      <c r="N19" s="28">
        <v>3</v>
      </c>
      <c r="O19" s="28">
        <v>3</v>
      </c>
      <c r="P19" s="28">
        <v>3</v>
      </c>
      <c r="Q19" s="28">
        <v>3</v>
      </c>
      <c r="R19" s="28">
        <v>3</v>
      </c>
      <c r="S19" s="28">
        <v>3</v>
      </c>
      <c r="T19" s="28">
        <v>3</v>
      </c>
      <c r="U19" s="28">
        <v>3</v>
      </c>
      <c r="V19" s="28">
        <v>3</v>
      </c>
      <c r="W19" s="40" t="s">
        <v>15</v>
      </c>
      <c r="X19" s="40" t="s">
        <v>15</v>
      </c>
      <c r="Y19" s="40">
        <f>U19+T19+R19+Q19+P19+O19+N19+M19+L19+K19+J19+I19+H19+G19+F19+E19+S19+V19</f>
        <v>51</v>
      </c>
      <c r="Z19" s="14"/>
      <c r="AA19" s="14"/>
      <c r="AB19" s="28">
        <v>1</v>
      </c>
      <c r="AC19" s="28">
        <v>3</v>
      </c>
      <c r="AD19" s="28">
        <v>3</v>
      </c>
      <c r="AE19" s="28">
        <v>3</v>
      </c>
      <c r="AF19" s="28">
        <v>3</v>
      </c>
      <c r="AG19" s="28">
        <v>3</v>
      </c>
      <c r="AH19" s="28">
        <v>3</v>
      </c>
      <c r="AI19" s="28">
        <v>3</v>
      </c>
      <c r="AJ19" s="28">
        <v>3</v>
      </c>
      <c r="AK19" s="28">
        <v>3</v>
      </c>
      <c r="AL19" s="28">
        <v>3</v>
      </c>
      <c r="AM19" s="28">
        <v>3</v>
      </c>
      <c r="AN19" s="28">
        <v>3</v>
      </c>
      <c r="AO19" s="28">
        <v>3</v>
      </c>
      <c r="AP19" s="28">
        <v>3</v>
      </c>
      <c r="AQ19" s="28">
        <v>3</v>
      </c>
      <c r="AR19" s="28">
        <v>3</v>
      </c>
      <c r="AS19" s="28">
        <v>3</v>
      </c>
      <c r="AT19" s="28">
        <v>3</v>
      </c>
      <c r="AU19" s="28">
        <v>3</v>
      </c>
      <c r="AV19" s="28">
        <v>3</v>
      </c>
      <c r="AW19" s="28">
        <v>3</v>
      </c>
      <c r="AX19" s="28">
        <v>2</v>
      </c>
      <c r="AY19" s="71" t="s">
        <v>19</v>
      </c>
      <c r="AZ19" s="71" t="s">
        <v>19</v>
      </c>
      <c r="BA19" s="71" t="s">
        <v>19</v>
      </c>
      <c r="BB19" s="7">
        <f>AB19+AC19+AD19+AE19+AF19+AG19+AH19+AI19+AJ19+AK19+AL19+AM19+AN19+AO19+AP19+AQ19+AR19+AS19+AT19+AU19+AV19+AW19+AX19</f>
        <v>66</v>
      </c>
      <c r="BC19" s="19"/>
      <c r="BD19" s="9"/>
      <c r="BE19" s="15">
        <f t="shared" si="5"/>
        <v>117</v>
      </c>
      <c r="BF19" s="9"/>
      <c r="BG19" s="16"/>
      <c r="BH19" s="52"/>
      <c r="BI19" s="52"/>
      <c r="BJ19" s="52"/>
      <c r="BK19" s="52"/>
      <c r="BL19" s="52"/>
      <c r="BM19" s="52"/>
      <c r="BN19" s="52"/>
      <c r="BO19" s="52"/>
      <c r="BP19" s="52"/>
      <c r="BQ19" s="52"/>
    </row>
    <row r="20" spans="1:69" ht="17.25" customHeight="1">
      <c r="A20" s="128"/>
      <c r="B20" s="97"/>
      <c r="C20" s="91"/>
      <c r="D20" s="39" t="s">
        <v>14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85"/>
      <c r="V20" s="85"/>
      <c r="W20" s="40" t="s">
        <v>15</v>
      </c>
      <c r="X20" s="40" t="s">
        <v>15</v>
      </c>
      <c r="Y20" s="53">
        <f aca="true" t="shared" si="7" ref="Y20:Y28">U20+T20+R20+Q20+P20+O20+N20+M20+L20+K20+J20+I20+H20+G20+F20+E20+S20+V20</f>
        <v>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71" t="s">
        <v>19</v>
      </c>
      <c r="AZ20" s="71" t="s">
        <v>19</v>
      </c>
      <c r="BA20" s="71" t="s">
        <v>19</v>
      </c>
      <c r="BB20" s="47">
        <f>SUM(AC20:AY20)</f>
        <v>0</v>
      </c>
      <c r="BC20" s="17"/>
      <c r="BD20" s="17"/>
      <c r="BE20" s="54">
        <f t="shared" si="5"/>
        <v>0</v>
      </c>
      <c r="BF20" s="17"/>
      <c r="BG20" s="22"/>
      <c r="BH20" s="52"/>
      <c r="BI20" s="52"/>
      <c r="BJ20" s="52"/>
      <c r="BK20" s="52"/>
      <c r="BL20" s="52"/>
      <c r="BM20" s="52"/>
      <c r="BN20" s="52"/>
      <c r="BO20" s="52"/>
      <c r="BP20" s="52"/>
      <c r="BQ20" s="52"/>
    </row>
    <row r="21" spans="1:69" s="10" customFormat="1" ht="15.75" customHeight="1">
      <c r="A21" s="128"/>
      <c r="B21" s="97" t="s">
        <v>60</v>
      </c>
      <c r="C21" s="90" t="s">
        <v>24</v>
      </c>
      <c r="D21" s="38" t="s">
        <v>13</v>
      </c>
      <c r="E21" s="28"/>
      <c r="F21" s="28">
        <v>2</v>
      </c>
      <c r="G21" s="28">
        <v>2</v>
      </c>
      <c r="H21" s="28">
        <v>2</v>
      </c>
      <c r="I21" s="28">
        <v>2</v>
      </c>
      <c r="J21" s="28">
        <v>2</v>
      </c>
      <c r="K21" s="28">
        <v>2</v>
      </c>
      <c r="L21" s="28">
        <v>2</v>
      </c>
      <c r="M21" s="28">
        <v>2</v>
      </c>
      <c r="N21" s="28">
        <v>2</v>
      </c>
      <c r="O21" s="28">
        <v>2</v>
      </c>
      <c r="P21" s="28">
        <v>2</v>
      </c>
      <c r="Q21" s="28">
        <v>2</v>
      </c>
      <c r="R21" s="28">
        <v>2</v>
      </c>
      <c r="S21" s="28">
        <v>2</v>
      </c>
      <c r="T21" s="28">
        <v>2</v>
      </c>
      <c r="U21" s="28">
        <v>2</v>
      </c>
      <c r="V21" s="28">
        <v>2</v>
      </c>
      <c r="W21" s="40" t="s">
        <v>15</v>
      </c>
      <c r="X21" s="40" t="s">
        <v>15</v>
      </c>
      <c r="Y21" s="40">
        <f t="shared" si="7"/>
        <v>34</v>
      </c>
      <c r="Z21" s="14"/>
      <c r="AA21" s="14"/>
      <c r="AB21" s="28">
        <v>1</v>
      </c>
      <c r="AC21" s="28">
        <v>2</v>
      </c>
      <c r="AD21" s="28">
        <v>2</v>
      </c>
      <c r="AE21" s="28">
        <v>2</v>
      </c>
      <c r="AF21" s="28">
        <v>2</v>
      </c>
      <c r="AG21" s="28">
        <v>2</v>
      </c>
      <c r="AH21" s="28">
        <v>2</v>
      </c>
      <c r="AI21" s="28">
        <v>2</v>
      </c>
      <c r="AJ21" s="28">
        <v>2</v>
      </c>
      <c r="AK21" s="28">
        <v>2</v>
      </c>
      <c r="AL21" s="28">
        <v>2</v>
      </c>
      <c r="AM21" s="28">
        <v>2</v>
      </c>
      <c r="AN21" s="28">
        <v>2</v>
      </c>
      <c r="AO21" s="28">
        <v>2</v>
      </c>
      <c r="AP21" s="28">
        <v>1</v>
      </c>
      <c r="AQ21" s="28">
        <v>1</v>
      </c>
      <c r="AR21" s="28">
        <v>1</v>
      </c>
      <c r="AS21" s="28">
        <v>1</v>
      </c>
      <c r="AT21" s="28">
        <v>1</v>
      </c>
      <c r="AU21" s="28">
        <v>1</v>
      </c>
      <c r="AV21" s="28">
        <v>1</v>
      </c>
      <c r="AW21" s="28">
        <v>1</v>
      </c>
      <c r="AX21" s="28">
        <v>1</v>
      </c>
      <c r="AY21" s="71" t="s">
        <v>19</v>
      </c>
      <c r="AZ21" s="71" t="s">
        <v>19</v>
      </c>
      <c r="BA21" s="71" t="s">
        <v>19</v>
      </c>
      <c r="BB21" s="7">
        <f>AB21+AC21+AD21+AE21+AF21+AG21+AH21+AI21+AJ21+AK21+AL21+AM21+AN21+AO21+AP21+AQ21+AR21+AS21+AT21+AU21+AV21+AW21+AX21</f>
        <v>36</v>
      </c>
      <c r="BC21" s="9"/>
      <c r="BD21" s="9"/>
      <c r="BE21" s="15">
        <f t="shared" si="5"/>
        <v>70</v>
      </c>
      <c r="BF21" s="9"/>
      <c r="BG21" s="16"/>
      <c r="BH21" s="52"/>
      <c r="BI21" s="52"/>
      <c r="BJ21" s="52"/>
      <c r="BK21" s="52"/>
      <c r="BL21" s="52"/>
      <c r="BM21" s="52"/>
      <c r="BN21" s="52"/>
      <c r="BO21" s="52"/>
      <c r="BP21" s="52"/>
      <c r="BQ21" s="52"/>
    </row>
    <row r="22" spans="1:69" ht="18" customHeight="1">
      <c r="A22" s="128"/>
      <c r="B22" s="97"/>
      <c r="C22" s="91"/>
      <c r="D22" s="39" t="s">
        <v>14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85"/>
      <c r="V22" s="85"/>
      <c r="W22" s="40" t="s">
        <v>15</v>
      </c>
      <c r="X22" s="40" t="s">
        <v>15</v>
      </c>
      <c r="Y22" s="53">
        <f t="shared" si="7"/>
        <v>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71" t="s">
        <v>19</v>
      </c>
      <c r="AZ22" s="71" t="s">
        <v>19</v>
      </c>
      <c r="BA22" s="71" t="s">
        <v>19</v>
      </c>
      <c r="BB22" s="47">
        <f>SUM(AB22:BA22)</f>
        <v>0</v>
      </c>
      <c r="BC22" s="17"/>
      <c r="BD22" s="17"/>
      <c r="BE22" s="54">
        <f t="shared" si="5"/>
        <v>0</v>
      </c>
      <c r="BF22" s="17"/>
      <c r="BG22" s="22"/>
      <c r="BH22" s="52"/>
      <c r="BI22" s="52"/>
      <c r="BJ22" s="52"/>
      <c r="BK22" s="52"/>
      <c r="BL22" s="52"/>
      <c r="BM22" s="52"/>
      <c r="BN22" s="52"/>
      <c r="BO22" s="52"/>
      <c r="BP22" s="52"/>
      <c r="BQ22" s="52"/>
    </row>
    <row r="23" spans="1:69" ht="15" customHeight="1">
      <c r="A23" s="128"/>
      <c r="B23" s="97" t="s">
        <v>61</v>
      </c>
      <c r="C23" s="90" t="s">
        <v>38</v>
      </c>
      <c r="D23" s="38" t="s">
        <v>13</v>
      </c>
      <c r="E23" s="28"/>
      <c r="F23" s="28">
        <v>2</v>
      </c>
      <c r="G23" s="28">
        <v>2</v>
      </c>
      <c r="H23" s="28">
        <v>2</v>
      </c>
      <c r="I23" s="28">
        <v>2</v>
      </c>
      <c r="J23" s="28">
        <v>2</v>
      </c>
      <c r="K23" s="28">
        <v>2</v>
      </c>
      <c r="L23" s="28">
        <v>2</v>
      </c>
      <c r="M23" s="28">
        <v>2</v>
      </c>
      <c r="N23" s="28">
        <v>2</v>
      </c>
      <c r="O23" s="28">
        <v>2</v>
      </c>
      <c r="P23" s="28">
        <v>2</v>
      </c>
      <c r="Q23" s="28">
        <v>2</v>
      </c>
      <c r="R23" s="28">
        <v>2</v>
      </c>
      <c r="S23" s="28">
        <v>2</v>
      </c>
      <c r="T23" s="28">
        <v>2</v>
      </c>
      <c r="U23" s="28">
        <v>2</v>
      </c>
      <c r="V23" s="28">
        <v>2</v>
      </c>
      <c r="W23" s="40" t="s">
        <v>15</v>
      </c>
      <c r="X23" s="40" t="s">
        <v>15</v>
      </c>
      <c r="Y23" s="40">
        <f>SUM(E23:X23)</f>
        <v>34</v>
      </c>
      <c r="Z23" s="14"/>
      <c r="AA23" s="14"/>
      <c r="AB23" s="28">
        <v>1</v>
      </c>
      <c r="AC23" s="28">
        <v>2</v>
      </c>
      <c r="AD23" s="28">
        <v>2</v>
      </c>
      <c r="AE23" s="28">
        <v>2</v>
      </c>
      <c r="AF23" s="28">
        <v>2</v>
      </c>
      <c r="AG23" s="28">
        <v>2</v>
      </c>
      <c r="AH23" s="28">
        <v>2</v>
      </c>
      <c r="AI23" s="28">
        <v>2</v>
      </c>
      <c r="AJ23" s="28">
        <v>2</v>
      </c>
      <c r="AK23" s="28">
        <v>2</v>
      </c>
      <c r="AL23" s="28">
        <v>2</v>
      </c>
      <c r="AM23" s="28">
        <v>2</v>
      </c>
      <c r="AN23" s="28">
        <v>2</v>
      </c>
      <c r="AO23" s="28">
        <v>2</v>
      </c>
      <c r="AP23" s="28">
        <v>2</v>
      </c>
      <c r="AQ23" s="28">
        <v>2</v>
      </c>
      <c r="AR23" s="28">
        <v>2</v>
      </c>
      <c r="AS23" s="28">
        <v>2</v>
      </c>
      <c r="AT23" s="28">
        <v>2</v>
      </c>
      <c r="AU23" s="28">
        <v>2</v>
      </c>
      <c r="AV23" s="28">
        <v>2</v>
      </c>
      <c r="AW23" s="28">
        <v>3</v>
      </c>
      <c r="AX23" s="28"/>
      <c r="AY23" s="71" t="s">
        <v>19</v>
      </c>
      <c r="AZ23" s="71" t="s">
        <v>19</v>
      </c>
      <c r="BA23" s="71" t="s">
        <v>19</v>
      </c>
      <c r="BB23" s="7">
        <f>AB23+AC23+AD23+AE23+AF23+AG23+AH23+AI23+AJ23+AK23+AL23+AM23+AN23+AO23+AP23+AQ23+AR23+AS23+AT23+AU23+AV23+AW23+AX23</f>
        <v>44</v>
      </c>
      <c r="BC23" s="55"/>
      <c r="BD23" s="55"/>
      <c r="BE23" s="56">
        <f t="shared" si="5"/>
        <v>78</v>
      </c>
      <c r="BF23" s="55"/>
      <c r="BG23" s="57"/>
      <c r="BH23" s="52"/>
      <c r="BI23" s="52"/>
      <c r="BJ23" s="52"/>
      <c r="BK23" s="52"/>
      <c r="BL23" s="52"/>
      <c r="BM23" s="52"/>
      <c r="BN23" s="52"/>
      <c r="BO23" s="52"/>
      <c r="BP23" s="52"/>
      <c r="BQ23" s="52"/>
    </row>
    <row r="24" spans="1:69" ht="14.25" customHeight="1">
      <c r="A24" s="128"/>
      <c r="B24" s="97"/>
      <c r="C24" s="91"/>
      <c r="D24" s="39" t="s">
        <v>14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85"/>
      <c r="V24" s="85"/>
      <c r="W24" s="40" t="s">
        <v>15</v>
      </c>
      <c r="X24" s="40" t="s">
        <v>15</v>
      </c>
      <c r="Y24" s="53">
        <f t="shared" si="7"/>
        <v>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71" t="s">
        <v>19</v>
      </c>
      <c r="AZ24" s="71" t="s">
        <v>19</v>
      </c>
      <c r="BA24" s="71" t="s">
        <v>19</v>
      </c>
      <c r="BB24" s="47">
        <f>AB24+AC24+AD24+AE24+AF24+AG24+AH24+AI24+AJ24+AK24+AL24+AM24+AN24+AO24+AP24+AQ24+AR24+AS24+AT24+AU24+AV24+AW24+AX24</f>
        <v>0</v>
      </c>
      <c r="BC24" s="17"/>
      <c r="BD24" s="17"/>
      <c r="BE24" s="54">
        <f t="shared" si="5"/>
        <v>0</v>
      </c>
      <c r="BF24" s="17"/>
      <c r="BG24" s="22"/>
      <c r="BH24" s="52"/>
      <c r="BI24" s="52"/>
      <c r="BJ24" s="52"/>
      <c r="BK24" s="52"/>
      <c r="BL24" s="52"/>
      <c r="BM24" s="52"/>
      <c r="BN24" s="52"/>
      <c r="BO24" s="52"/>
      <c r="BP24" s="52"/>
      <c r="BQ24" s="52"/>
    </row>
    <row r="25" spans="1:69" ht="16.5" customHeight="1">
      <c r="A25" s="128"/>
      <c r="B25" s="97" t="s">
        <v>52</v>
      </c>
      <c r="C25" s="144" t="s">
        <v>39</v>
      </c>
      <c r="D25" s="38" t="s">
        <v>13</v>
      </c>
      <c r="E25" s="28"/>
      <c r="F25" s="28">
        <v>2</v>
      </c>
      <c r="G25" s="28">
        <v>2</v>
      </c>
      <c r="H25" s="28">
        <v>2</v>
      </c>
      <c r="I25" s="28">
        <v>2</v>
      </c>
      <c r="J25" s="28">
        <v>2</v>
      </c>
      <c r="K25" s="28">
        <v>2</v>
      </c>
      <c r="L25" s="28">
        <v>2</v>
      </c>
      <c r="M25" s="28">
        <v>2</v>
      </c>
      <c r="N25" s="28">
        <v>2</v>
      </c>
      <c r="O25" s="28">
        <v>2</v>
      </c>
      <c r="P25" s="28">
        <v>2</v>
      </c>
      <c r="Q25" s="28">
        <v>2</v>
      </c>
      <c r="R25" s="28">
        <v>2</v>
      </c>
      <c r="S25" s="28">
        <v>2</v>
      </c>
      <c r="T25" s="28">
        <v>2</v>
      </c>
      <c r="U25" s="28">
        <v>2</v>
      </c>
      <c r="V25" s="28">
        <v>2</v>
      </c>
      <c r="W25" s="40" t="s">
        <v>15</v>
      </c>
      <c r="X25" s="40" t="s">
        <v>15</v>
      </c>
      <c r="Y25" s="40">
        <f t="shared" si="7"/>
        <v>34</v>
      </c>
      <c r="Z25" s="28"/>
      <c r="AA25" s="28"/>
      <c r="AB25" s="28">
        <v>1</v>
      </c>
      <c r="AC25" s="28">
        <v>2</v>
      </c>
      <c r="AD25" s="28">
        <v>2</v>
      </c>
      <c r="AE25" s="28">
        <v>2</v>
      </c>
      <c r="AF25" s="28">
        <v>2</v>
      </c>
      <c r="AG25" s="28">
        <v>2</v>
      </c>
      <c r="AH25" s="28">
        <v>2</v>
      </c>
      <c r="AI25" s="28">
        <v>2</v>
      </c>
      <c r="AJ25" s="28">
        <v>2</v>
      </c>
      <c r="AK25" s="28">
        <v>2</v>
      </c>
      <c r="AL25" s="28">
        <v>2</v>
      </c>
      <c r="AM25" s="28">
        <v>2</v>
      </c>
      <c r="AN25" s="28">
        <v>1</v>
      </c>
      <c r="AO25" s="28">
        <v>1</v>
      </c>
      <c r="AP25" s="28">
        <v>1</v>
      </c>
      <c r="AQ25" s="28">
        <v>1</v>
      </c>
      <c r="AR25" s="28">
        <v>1</v>
      </c>
      <c r="AS25" s="28">
        <v>1</v>
      </c>
      <c r="AT25" s="28">
        <v>1</v>
      </c>
      <c r="AU25" s="28">
        <v>2</v>
      </c>
      <c r="AV25" s="28">
        <v>2</v>
      </c>
      <c r="AW25" s="28">
        <v>1</v>
      </c>
      <c r="AX25" s="28"/>
      <c r="AY25" s="71" t="s">
        <v>19</v>
      </c>
      <c r="AZ25" s="71" t="s">
        <v>19</v>
      </c>
      <c r="BA25" s="71" t="s">
        <v>19</v>
      </c>
      <c r="BB25" s="7">
        <f>AB25+AC25+AD25+AE25+AF25+AG25+AH25+AI25+AJ25+AK25+AL25+AM25+AN25+AO25+AP25+AQ25+AR25+AS25+AT25+AU25+AV25+AW25+AX25</f>
        <v>35</v>
      </c>
      <c r="BC25" s="28"/>
      <c r="BD25" s="28"/>
      <c r="BE25" s="15">
        <f t="shared" si="5"/>
        <v>69</v>
      </c>
      <c r="BF25" s="28"/>
      <c r="BG25" s="29"/>
      <c r="BH25" s="52"/>
      <c r="BI25" s="52"/>
      <c r="BJ25" s="52"/>
      <c r="BK25" s="52"/>
      <c r="BL25" s="52"/>
      <c r="BM25" s="52"/>
      <c r="BN25" s="52"/>
      <c r="BO25" s="52"/>
      <c r="BP25" s="52"/>
      <c r="BQ25" s="52"/>
    </row>
    <row r="26" spans="1:69" ht="15" customHeight="1">
      <c r="A26" s="128"/>
      <c r="B26" s="97"/>
      <c r="C26" s="145"/>
      <c r="D26" s="39" t="s">
        <v>14</v>
      </c>
      <c r="E26" s="17"/>
      <c r="F26" s="8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40" t="s">
        <v>15</v>
      </c>
      <c r="X26" s="40" t="s">
        <v>15</v>
      </c>
      <c r="Y26" s="53">
        <f t="shared" si="7"/>
        <v>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71" t="s">
        <v>19</v>
      </c>
      <c r="AZ26" s="71" t="s">
        <v>19</v>
      </c>
      <c r="BA26" s="71" t="s">
        <v>19</v>
      </c>
      <c r="BB26" s="47">
        <f>SUM(AB26:BA26)</f>
        <v>0</v>
      </c>
      <c r="BC26" s="17"/>
      <c r="BD26" s="17"/>
      <c r="BE26" s="54">
        <f t="shared" si="5"/>
        <v>0</v>
      </c>
      <c r="BF26" s="17"/>
      <c r="BG26" s="22"/>
      <c r="BH26" s="52"/>
      <c r="BI26" s="52"/>
      <c r="BJ26" s="52"/>
      <c r="BK26" s="52"/>
      <c r="BL26" s="52"/>
      <c r="BM26" s="52"/>
      <c r="BN26" s="52"/>
      <c r="BO26" s="52"/>
      <c r="BP26" s="52"/>
      <c r="BQ26" s="52"/>
    </row>
    <row r="27" spans="1:69" ht="16.5" customHeight="1">
      <c r="A27" s="128"/>
      <c r="B27" s="88" t="s">
        <v>62</v>
      </c>
      <c r="C27" s="90" t="s">
        <v>40</v>
      </c>
      <c r="D27" s="38" t="s">
        <v>13</v>
      </c>
      <c r="E27" s="28">
        <v>2</v>
      </c>
      <c r="F27" s="28">
        <v>2</v>
      </c>
      <c r="G27" s="28">
        <v>2</v>
      </c>
      <c r="H27" s="28">
        <v>2</v>
      </c>
      <c r="I27" s="28">
        <v>2</v>
      </c>
      <c r="J27" s="28">
        <v>2</v>
      </c>
      <c r="K27" s="28">
        <v>2</v>
      </c>
      <c r="L27" s="28">
        <v>2</v>
      </c>
      <c r="M27" s="28">
        <v>2</v>
      </c>
      <c r="N27" s="28">
        <v>2</v>
      </c>
      <c r="O27" s="28">
        <v>2</v>
      </c>
      <c r="P27" s="28">
        <v>2</v>
      </c>
      <c r="Q27" s="28">
        <v>2</v>
      </c>
      <c r="R27" s="28">
        <v>2</v>
      </c>
      <c r="S27" s="28">
        <v>2</v>
      </c>
      <c r="T27" s="28">
        <v>2</v>
      </c>
      <c r="U27" s="28">
        <v>2</v>
      </c>
      <c r="V27" s="28">
        <v>2</v>
      </c>
      <c r="W27" s="40" t="s">
        <v>15</v>
      </c>
      <c r="X27" s="40" t="s">
        <v>15</v>
      </c>
      <c r="Y27" s="40">
        <f t="shared" si="7"/>
        <v>36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71" t="s">
        <v>19</v>
      </c>
      <c r="AZ27" s="71" t="s">
        <v>19</v>
      </c>
      <c r="BA27" s="71" t="s">
        <v>19</v>
      </c>
      <c r="BB27" s="7">
        <f>AB27+AC27+AD27+AE27+AF27+AG27+AH27+AI27+AJ27+AK27+AL27+AM27+AN27+AO27+AP27+AQ27+AR27+AS27+AT27+AU27+AV27+AW27+AX27</f>
        <v>0</v>
      </c>
      <c r="BC27" s="17"/>
      <c r="BD27" s="17"/>
      <c r="BE27" s="54">
        <f t="shared" si="5"/>
        <v>36</v>
      </c>
      <c r="BF27" s="11"/>
      <c r="BG27" s="18"/>
      <c r="BH27" s="52"/>
      <c r="BI27" s="52"/>
      <c r="BJ27" s="52"/>
      <c r="BK27" s="52"/>
      <c r="BL27" s="52"/>
      <c r="BM27" s="52"/>
      <c r="BN27" s="52"/>
      <c r="BO27" s="52"/>
      <c r="BP27" s="52"/>
      <c r="BQ27" s="52"/>
    </row>
    <row r="28" spans="1:69" ht="15.75" customHeight="1">
      <c r="A28" s="128"/>
      <c r="B28" s="89"/>
      <c r="C28" s="91"/>
      <c r="D28" s="39" t="s">
        <v>14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21"/>
      <c r="W28" s="40" t="s">
        <v>15</v>
      </c>
      <c r="X28" s="40" t="s">
        <v>15</v>
      </c>
      <c r="Y28" s="53">
        <f t="shared" si="7"/>
        <v>0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71" t="s">
        <v>19</v>
      </c>
      <c r="AZ28" s="71" t="s">
        <v>19</v>
      </c>
      <c r="BA28" s="71" t="s">
        <v>19</v>
      </c>
      <c r="BB28" s="47">
        <f>SUM(AB28:BA28)</f>
        <v>0</v>
      </c>
      <c r="BC28" s="17"/>
      <c r="BD28" s="17"/>
      <c r="BE28" s="54"/>
      <c r="BF28" s="11"/>
      <c r="BG28" s="18"/>
      <c r="BH28" s="52"/>
      <c r="BI28" s="52"/>
      <c r="BJ28" s="52"/>
      <c r="BK28" s="52"/>
      <c r="BL28" s="52"/>
      <c r="BM28" s="52"/>
      <c r="BN28" s="52"/>
      <c r="BO28" s="52"/>
      <c r="BP28" s="52"/>
      <c r="BQ28" s="52"/>
    </row>
    <row r="29" spans="1:69" ht="18.75" customHeight="1">
      <c r="A29" s="128"/>
      <c r="B29" s="92" t="s">
        <v>49</v>
      </c>
      <c r="C29" s="93" t="s">
        <v>41</v>
      </c>
      <c r="D29" s="6" t="s">
        <v>13</v>
      </c>
      <c r="E29" s="74">
        <f>E31+E33+E35</f>
        <v>3</v>
      </c>
      <c r="F29" s="74">
        <f aca="true" t="shared" si="8" ref="F29:V29">F31+F33+F35</f>
        <v>8</v>
      </c>
      <c r="G29" s="74">
        <f t="shared" si="8"/>
        <v>7</v>
      </c>
      <c r="H29" s="74">
        <f t="shared" si="8"/>
        <v>6</v>
      </c>
      <c r="I29" s="74">
        <f t="shared" si="8"/>
        <v>6</v>
      </c>
      <c r="J29" s="74">
        <f t="shared" si="8"/>
        <v>6</v>
      </c>
      <c r="K29" s="74">
        <f t="shared" si="8"/>
        <v>6</v>
      </c>
      <c r="L29" s="74">
        <f t="shared" si="8"/>
        <v>6</v>
      </c>
      <c r="M29" s="74">
        <f t="shared" si="8"/>
        <v>6</v>
      </c>
      <c r="N29" s="74">
        <f t="shared" si="8"/>
        <v>6</v>
      </c>
      <c r="O29" s="74">
        <f t="shared" si="8"/>
        <v>6</v>
      </c>
      <c r="P29" s="74">
        <f t="shared" si="8"/>
        <v>6</v>
      </c>
      <c r="Q29" s="74">
        <f t="shared" si="8"/>
        <v>7</v>
      </c>
      <c r="R29" s="74">
        <f t="shared" si="8"/>
        <v>7</v>
      </c>
      <c r="S29" s="74">
        <f t="shared" si="8"/>
        <v>7</v>
      </c>
      <c r="T29" s="74">
        <f t="shared" si="8"/>
        <v>7</v>
      </c>
      <c r="U29" s="74">
        <f t="shared" si="8"/>
        <v>7</v>
      </c>
      <c r="V29" s="74">
        <f t="shared" si="8"/>
        <v>0</v>
      </c>
      <c r="W29" s="82" t="s">
        <v>15</v>
      </c>
      <c r="X29" s="82" t="s">
        <v>15</v>
      </c>
      <c r="Y29" s="61">
        <f>U29+T29+R29+Q29+P29+O29+N29+M29+L29+K29+J29+I29+H29+G29+F29+E29+S29+V29</f>
        <v>107</v>
      </c>
      <c r="Z29" s="74"/>
      <c r="AA29" s="74"/>
      <c r="AB29" s="74">
        <f>AB31+AB33+AB35</f>
        <v>3</v>
      </c>
      <c r="AC29" s="74">
        <f aca="true" t="shared" si="9" ref="AC29:AX29">AC31+AC33+AC35</f>
        <v>7</v>
      </c>
      <c r="AD29" s="74">
        <f t="shared" si="9"/>
        <v>7</v>
      </c>
      <c r="AE29" s="74">
        <f t="shared" si="9"/>
        <v>7</v>
      </c>
      <c r="AF29" s="74">
        <f t="shared" si="9"/>
        <v>7</v>
      </c>
      <c r="AG29" s="74">
        <f t="shared" si="9"/>
        <v>7</v>
      </c>
      <c r="AH29" s="74">
        <f t="shared" si="9"/>
        <v>7</v>
      </c>
      <c r="AI29" s="74">
        <f t="shared" si="9"/>
        <v>7</v>
      </c>
      <c r="AJ29" s="74">
        <f t="shared" si="9"/>
        <v>7</v>
      </c>
      <c r="AK29" s="74">
        <f t="shared" si="9"/>
        <v>7</v>
      </c>
      <c r="AL29" s="74">
        <f t="shared" si="9"/>
        <v>7</v>
      </c>
      <c r="AM29" s="74">
        <f t="shared" si="9"/>
        <v>6</v>
      </c>
      <c r="AN29" s="74">
        <f t="shared" si="9"/>
        <v>6</v>
      </c>
      <c r="AO29" s="74">
        <f t="shared" si="9"/>
        <v>7</v>
      </c>
      <c r="AP29" s="74">
        <f t="shared" si="9"/>
        <v>7</v>
      </c>
      <c r="AQ29" s="74">
        <f t="shared" si="9"/>
        <v>7</v>
      </c>
      <c r="AR29" s="74">
        <f t="shared" si="9"/>
        <v>5</v>
      </c>
      <c r="AS29" s="74">
        <f t="shared" si="9"/>
        <v>5</v>
      </c>
      <c r="AT29" s="74">
        <f t="shared" si="9"/>
        <v>5</v>
      </c>
      <c r="AU29" s="74">
        <f t="shared" si="9"/>
        <v>5</v>
      </c>
      <c r="AV29" s="74">
        <f t="shared" si="9"/>
        <v>5</v>
      </c>
      <c r="AW29" s="74">
        <f t="shared" si="9"/>
        <v>4</v>
      </c>
      <c r="AX29" s="74">
        <f t="shared" si="9"/>
        <v>4</v>
      </c>
      <c r="AY29" s="71" t="s">
        <v>19</v>
      </c>
      <c r="AZ29" s="71" t="s">
        <v>19</v>
      </c>
      <c r="BA29" s="72" t="s">
        <v>19</v>
      </c>
      <c r="BB29" s="7">
        <f>SUM(AB29:AY29)</f>
        <v>139</v>
      </c>
      <c r="BC29" s="7"/>
      <c r="BD29" s="7"/>
      <c r="BE29" s="24">
        <f>BB29+Y29</f>
        <v>246</v>
      </c>
      <c r="BF29" s="8"/>
      <c r="BG29" s="12"/>
      <c r="BH29" s="52"/>
      <c r="BI29" s="52"/>
      <c r="BJ29" s="52"/>
      <c r="BK29" s="52"/>
      <c r="BL29" s="52"/>
      <c r="BM29" s="52"/>
      <c r="BN29" s="52"/>
      <c r="BO29" s="52"/>
      <c r="BP29" s="52"/>
      <c r="BQ29" s="52"/>
    </row>
    <row r="30" spans="1:59" ht="13.5" customHeight="1">
      <c r="A30" s="128"/>
      <c r="B30" s="92"/>
      <c r="C30" s="93"/>
      <c r="D30" s="6" t="s">
        <v>14</v>
      </c>
      <c r="E30" s="83">
        <f>E32+E34+E36</f>
        <v>0</v>
      </c>
      <c r="F30" s="83">
        <f aca="true" t="shared" si="10" ref="F30:V30">F32+F34+F36</f>
        <v>0</v>
      </c>
      <c r="G30" s="83">
        <f t="shared" si="10"/>
        <v>0</v>
      </c>
      <c r="H30" s="83">
        <f t="shared" si="10"/>
        <v>0</v>
      </c>
      <c r="I30" s="83">
        <f t="shared" si="10"/>
        <v>0</v>
      </c>
      <c r="J30" s="83">
        <f t="shared" si="10"/>
        <v>0</v>
      </c>
      <c r="K30" s="83">
        <f t="shared" si="10"/>
        <v>0</v>
      </c>
      <c r="L30" s="83">
        <f t="shared" si="10"/>
        <v>0</v>
      </c>
      <c r="M30" s="83">
        <f t="shared" si="10"/>
        <v>0</v>
      </c>
      <c r="N30" s="83">
        <f t="shared" si="10"/>
        <v>0</v>
      </c>
      <c r="O30" s="83">
        <f t="shared" si="10"/>
        <v>0</v>
      </c>
      <c r="P30" s="83">
        <f t="shared" si="10"/>
        <v>0</v>
      </c>
      <c r="Q30" s="83">
        <f t="shared" si="10"/>
        <v>0</v>
      </c>
      <c r="R30" s="83">
        <f t="shared" si="10"/>
        <v>0</v>
      </c>
      <c r="S30" s="83">
        <f t="shared" si="10"/>
        <v>0</v>
      </c>
      <c r="T30" s="83">
        <f t="shared" si="10"/>
        <v>0</v>
      </c>
      <c r="U30" s="83">
        <f t="shared" si="10"/>
        <v>0</v>
      </c>
      <c r="V30" s="83">
        <f t="shared" si="10"/>
        <v>0</v>
      </c>
      <c r="W30" s="82" t="s">
        <v>15</v>
      </c>
      <c r="X30" s="82" t="s">
        <v>15</v>
      </c>
      <c r="Y30" s="62">
        <f>U30+T30+R30+Q30+P30+O30+N30+M30+L30+K30+J30+I30+H30+G30+F30+E30+S30+V30</f>
        <v>0</v>
      </c>
      <c r="Z30" s="84"/>
      <c r="AA30" s="74"/>
      <c r="AB30" s="74">
        <f>AB32+AB34+AB36</f>
        <v>0</v>
      </c>
      <c r="AC30" s="74">
        <f aca="true" t="shared" si="11" ref="AC30:AX30">AC32+AC34+AC36</f>
        <v>0</v>
      </c>
      <c r="AD30" s="74">
        <f t="shared" si="11"/>
        <v>0</v>
      </c>
      <c r="AE30" s="74">
        <f t="shared" si="11"/>
        <v>0</v>
      </c>
      <c r="AF30" s="74">
        <f t="shared" si="11"/>
        <v>0</v>
      </c>
      <c r="AG30" s="74">
        <f t="shared" si="11"/>
        <v>0</v>
      </c>
      <c r="AH30" s="74">
        <f t="shared" si="11"/>
        <v>0</v>
      </c>
      <c r="AI30" s="74">
        <f t="shared" si="11"/>
        <v>0</v>
      </c>
      <c r="AJ30" s="74">
        <f t="shared" si="11"/>
        <v>0</v>
      </c>
      <c r="AK30" s="74">
        <f t="shared" si="11"/>
        <v>0</v>
      </c>
      <c r="AL30" s="74">
        <f t="shared" si="11"/>
        <v>0</v>
      </c>
      <c r="AM30" s="74">
        <f t="shared" si="11"/>
        <v>0</v>
      </c>
      <c r="AN30" s="74">
        <f t="shared" si="11"/>
        <v>0</v>
      </c>
      <c r="AO30" s="74">
        <f t="shared" si="11"/>
        <v>0</v>
      </c>
      <c r="AP30" s="74">
        <f t="shared" si="11"/>
        <v>0</v>
      </c>
      <c r="AQ30" s="74">
        <f t="shared" si="11"/>
        <v>0</v>
      </c>
      <c r="AR30" s="74">
        <f t="shared" si="11"/>
        <v>0</v>
      </c>
      <c r="AS30" s="74">
        <f t="shared" si="11"/>
        <v>0</v>
      </c>
      <c r="AT30" s="74">
        <f t="shared" si="11"/>
        <v>0</v>
      </c>
      <c r="AU30" s="74">
        <f t="shared" si="11"/>
        <v>0</v>
      </c>
      <c r="AV30" s="74">
        <f t="shared" si="11"/>
        <v>0</v>
      </c>
      <c r="AW30" s="74">
        <f t="shared" si="11"/>
        <v>0</v>
      </c>
      <c r="AX30" s="74">
        <f t="shared" si="11"/>
        <v>0</v>
      </c>
      <c r="AY30" s="71" t="s">
        <v>19</v>
      </c>
      <c r="AZ30" s="71" t="s">
        <v>19</v>
      </c>
      <c r="BA30" s="72" t="s">
        <v>19</v>
      </c>
      <c r="BB30" s="7">
        <f>SUM(AC30:AY30)</f>
        <v>0</v>
      </c>
      <c r="BC30" s="8"/>
      <c r="BD30" s="8"/>
      <c r="BE30" s="24">
        <f>BB30+Y30</f>
        <v>0</v>
      </c>
      <c r="BF30" s="8"/>
      <c r="BG30" s="12"/>
    </row>
    <row r="31" spans="1:59" ht="15" customHeight="1">
      <c r="A31" s="128"/>
      <c r="B31" s="97" t="s">
        <v>48</v>
      </c>
      <c r="C31" s="98" t="s">
        <v>43</v>
      </c>
      <c r="D31" s="58" t="s">
        <v>13</v>
      </c>
      <c r="E31" s="14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1</v>
      </c>
      <c r="Q31" s="28">
        <v>2</v>
      </c>
      <c r="R31" s="28">
        <v>2</v>
      </c>
      <c r="S31" s="28">
        <v>2</v>
      </c>
      <c r="T31" s="28">
        <v>2</v>
      </c>
      <c r="U31" s="28">
        <v>2</v>
      </c>
      <c r="V31" s="14"/>
      <c r="W31" s="40" t="s">
        <v>15</v>
      </c>
      <c r="X31" s="40" t="s">
        <v>15</v>
      </c>
      <c r="Y31" s="40">
        <f aca="true" t="shared" si="12" ref="Y31:Y37">U31+T31+S31+R31+Q31+P31+O31+N31+M31+L31+K31+J31+I31+H31+G31+F31+E31+V31</f>
        <v>22</v>
      </c>
      <c r="Z31" s="14"/>
      <c r="AA31" s="14"/>
      <c r="AB31" s="28">
        <v>1</v>
      </c>
      <c r="AC31" s="28">
        <v>2</v>
      </c>
      <c r="AD31" s="28">
        <v>2</v>
      </c>
      <c r="AE31" s="28">
        <v>2</v>
      </c>
      <c r="AF31" s="28">
        <v>2</v>
      </c>
      <c r="AG31" s="28">
        <v>2</v>
      </c>
      <c r="AH31" s="28">
        <v>2</v>
      </c>
      <c r="AI31" s="28">
        <v>2</v>
      </c>
      <c r="AJ31" s="28">
        <v>2</v>
      </c>
      <c r="AK31" s="28">
        <v>2</v>
      </c>
      <c r="AL31" s="28">
        <v>2</v>
      </c>
      <c r="AM31" s="28">
        <v>2</v>
      </c>
      <c r="AN31" s="28">
        <v>2</v>
      </c>
      <c r="AO31" s="28">
        <v>3</v>
      </c>
      <c r="AP31" s="28">
        <v>2</v>
      </c>
      <c r="AQ31" s="28">
        <v>2</v>
      </c>
      <c r="AR31" s="28">
        <v>2</v>
      </c>
      <c r="AS31" s="28">
        <v>2</v>
      </c>
      <c r="AT31" s="28">
        <v>2</v>
      </c>
      <c r="AU31" s="28">
        <v>2</v>
      </c>
      <c r="AV31" s="28">
        <v>2</v>
      </c>
      <c r="AW31" s="28">
        <v>1</v>
      </c>
      <c r="AX31" s="28">
        <v>1</v>
      </c>
      <c r="AY31" s="71" t="s">
        <v>19</v>
      </c>
      <c r="AZ31" s="71" t="s">
        <v>19</v>
      </c>
      <c r="BA31" s="71" t="s">
        <v>19</v>
      </c>
      <c r="BB31" s="7">
        <f aca="true" t="shared" si="13" ref="BB31:BB36">SUM(AB31:BA31)</f>
        <v>44</v>
      </c>
      <c r="BC31" s="14"/>
      <c r="BD31" s="14"/>
      <c r="BE31" s="50">
        <f t="shared" si="5"/>
        <v>66</v>
      </c>
      <c r="BF31" s="14"/>
      <c r="BG31" s="25"/>
    </row>
    <row r="32" spans="1:59" ht="15" customHeight="1">
      <c r="A32" s="128"/>
      <c r="B32" s="97"/>
      <c r="C32" s="98"/>
      <c r="D32" s="41" t="s">
        <v>14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40" t="s">
        <v>15</v>
      </c>
      <c r="X32" s="40" t="s">
        <v>15</v>
      </c>
      <c r="Y32" s="53">
        <f t="shared" si="12"/>
        <v>0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71" t="s">
        <v>19</v>
      </c>
      <c r="AZ32" s="71" t="s">
        <v>19</v>
      </c>
      <c r="BA32" s="71" t="s">
        <v>19</v>
      </c>
      <c r="BB32" s="47">
        <f t="shared" si="13"/>
        <v>0</v>
      </c>
      <c r="BC32" s="17"/>
      <c r="BD32" s="17"/>
      <c r="BE32" s="54">
        <f t="shared" si="5"/>
        <v>0</v>
      </c>
      <c r="BF32" s="11"/>
      <c r="BG32" s="18"/>
    </row>
    <row r="33" spans="1:59" ht="13.5" customHeight="1">
      <c r="A33" s="128"/>
      <c r="B33" s="97" t="s">
        <v>47</v>
      </c>
      <c r="C33" s="98" t="s">
        <v>44</v>
      </c>
      <c r="D33" s="59" t="s">
        <v>13</v>
      </c>
      <c r="E33" s="14">
        <v>1</v>
      </c>
      <c r="F33" s="28">
        <v>4</v>
      </c>
      <c r="G33" s="28">
        <v>4</v>
      </c>
      <c r="H33" s="28">
        <v>3</v>
      </c>
      <c r="I33" s="28">
        <v>3</v>
      </c>
      <c r="J33" s="28">
        <v>3</v>
      </c>
      <c r="K33" s="28">
        <v>3</v>
      </c>
      <c r="L33" s="28">
        <v>3</v>
      </c>
      <c r="M33" s="28">
        <v>3</v>
      </c>
      <c r="N33" s="28">
        <v>3</v>
      </c>
      <c r="O33" s="28">
        <v>3</v>
      </c>
      <c r="P33" s="28">
        <v>3</v>
      </c>
      <c r="Q33" s="28">
        <v>3</v>
      </c>
      <c r="R33" s="28">
        <v>3</v>
      </c>
      <c r="S33" s="28">
        <v>3</v>
      </c>
      <c r="T33" s="28">
        <v>3</v>
      </c>
      <c r="U33" s="28">
        <v>3</v>
      </c>
      <c r="V33" s="14"/>
      <c r="W33" s="40" t="s">
        <v>15</v>
      </c>
      <c r="X33" s="40" t="s">
        <v>15</v>
      </c>
      <c r="Y33" s="40">
        <f t="shared" si="12"/>
        <v>51</v>
      </c>
      <c r="Z33" s="34"/>
      <c r="AA33" s="34"/>
      <c r="AB33" s="28">
        <v>1</v>
      </c>
      <c r="AC33" s="28">
        <v>3</v>
      </c>
      <c r="AD33" s="28">
        <v>3</v>
      </c>
      <c r="AE33" s="28">
        <v>3</v>
      </c>
      <c r="AF33" s="28">
        <v>3</v>
      </c>
      <c r="AG33" s="28">
        <v>3</v>
      </c>
      <c r="AH33" s="28">
        <v>3</v>
      </c>
      <c r="AI33" s="28">
        <v>3</v>
      </c>
      <c r="AJ33" s="28">
        <v>3</v>
      </c>
      <c r="AK33" s="28">
        <v>3</v>
      </c>
      <c r="AL33" s="28">
        <v>3</v>
      </c>
      <c r="AM33" s="28">
        <v>2</v>
      </c>
      <c r="AN33" s="28">
        <v>2</v>
      </c>
      <c r="AO33" s="28">
        <v>2</v>
      </c>
      <c r="AP33" s="28">
        <v>3</v>
      </c>
      <c r="AQ33" s="28">
        <v>3</v>
      </c>
      <c r="AR33" s="28">
        <v>2</v>
      </c>
      <c r="AS33" s="28">
        <v>2</v>
      </c>
      <c r="AT33" s="28">
        <v>2</v>
      </c>
      <c r="AU33" s="28">
        <v>2</v>
      </c>
      <c r="AV33" s="28">
        <v>2</v>
      </c>
      <c r="AW33" s="28">
        <v>2</v>
      </c>
      <c r="AX33" s="28">
        <v>2</v>
      </c>
      <c r="AY33" s="71" t="s">
        <v>19</v>
      </c>
      <c r="AZ33" s="71" t="s">
        <v>19</v>
      </c>
      <c r="BA33" s="71" t="s">
        <v>19</v>
      </c>
      <c r="BB33" s="7">
        <f t="shared" si="13"/>
        <v>57</v>
      </c>
      <c r="BC33" s="26"/>
      <c r="BD33" s="26"/>
      <c r="BE33" s="15">
        <f t="shared" si="5"/>
        <v>108</v>
      </c>
      <c r="BF33" s="11"/>
      <c r="BG33" s="18"/>
    </row>
    <row r="34" spans="1:59" ht="17.25" customHeight="1">
      <c r="A34" s="128"/>
      <c r="B34" s="97"/>
      <c r="C34" s="98"/>
      <c r="D34" s="41" t="s">
        <v>14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40" t="s">
        <v>15</v>
      </c>
      <c r="X34" s="40" t="s">
        <v>15</v>
      </c>
      <c r="Y34" s="53">
        <f t="shared" si="12"/>
        <v>0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71" t="s">
        <v>19</v>
      </c>
      <c r="AZ34" s="71" t="s">
        <v>19</v>
      </c>
      <c r="BA34" s="71" t="s">
        <v>19</v>
      </c>
      <c r="BB34" s="47">
        <f t="shared" si="13"/>
        <v>0</v>
      </c>
      <c r="BC34" s="17"/>
      <c r="BD34" s="17"/>
      <c r="BE34" s="54">
        <f t="shared" si="5"/>
        <v>0</v>
      </c>
      <c r="BF34" s="11"/>
      <c r="BG34" s="18"/>
    </row>
    <row r="35" spans="1:59" ht="12.75" customHeight="1">
      <c r="A35" s="128"/>
      <c r="B35" s="97" t="s">
        <v>46</v>
      </c>
      <c r="C35" s="98" t="s">
        <v>45</v>
      </c>
      <c r="D35" s="59" t="s">
        <v>13</v>
      </c>
      <c r="E35" s="23">
        <v>1</v>
      </c>
      <c r="F35" s="28">
        <v>3</v>
      </c>
      <c r="G35" s="28">
        <v>2</v>
      </c>
      <c r="H35" s="28">
        <v>2</v>
      </c>
      <c r="I35" s="28">
        <v>2</v>
      </c>
      <c r="J35" s="28">
        <v>2</v>
      </c>
      <c r="K35" s="28">
        <v>2</v>
      </c>
      <c r="L35" s="28">
        <v>2</v>
      </c>
      <c r="M35" s="28">
        <v>2</v>
      </c>
      <c r="N35" s="28">
        <v>2</v>
      </c>
      <c r="O35" s="28">
        <v>2</v>
      </c>
      <c r="P35" s="28">
        <v>2</v>
      </c>
      <c r="Q35" s="28">
        <v>2</v>
      </c>
      <c r="R35" s="28">
        <v>2</v>
      </c>
      <c r="S35" s="28">
        <v>2</v>
      </c>
      <c r="T35" s="28">
        <v>2</v>
      </c>
      <c r="U35" s="28">
        <v>2</v>
      </c>
      <c r="V35" s="23"/>
      <c r="W35" s="40" t="s">
        <v>15</v>
      </c>
      <c r="X35" s="40" t="s">
        <v>15</v>
      </c>
      <c r="Y35" s="40">
        <f t="shared" si="12"/>
        <v>34</v>
      </c>
      <c r="Z35" s="34"/>
      <c r="AA35" s="34"/>
      <c r="AB35" s="28">
        <v>1</v>
      </c>
      <c r="AC35" s="28">
        <v>2</v>
      </c>
      <c r="AD35" s="28">
        <v>2</v>
      </c>
      <c r="AE35" s="28">
        <v>2</v>
      </c>
      <c r="AF35" s="28">
        <v>2</v>
      </c>
      <c r="AG35" s="28">
        <v>2</v>
      </c>
      <c r="AH35" s="28">
        <v>2</v>
      </c>
      <c r="AI35" s="28">
        <v>2</v>
      </c>
      <c r="AJ35" s="28">
        <v>2</v>
      </c>
      <c r="AK35" s="28">
        <v>2</v>
      </c>
      <c r="AL35" s="28">
        <v>2</v>
      </c>
      <c r="AM35" s="28">
        <v>2</v>
      </c>
      <c r="AN35" s="28">
        <v>2</v>
      </c>
      <c r="AO35" s="28">
        <v>2</v>
      </c>
      <c r="AP35" s="28">
        <v>2</v>
      </c>
      <c r="AQ35" s="28">
        <v>2</v>
      </c>
      <c r="AR35" s="28">
        <v>1</v>
      </c>
      <c r="AS35" s="28">
        <v>1</v>
      </c>
      <c r="AT35" s="28">
        <v>1</v>
      </c>
      <c r="AU35" s="28">
        <v>1</v>
      </c>
      <c r="AV35" s="28">
        <v>1</v>
      </c>
      <c r="AW35" s="28">
        <v>1</v>
      </c>
      <c r="AX35" s="28">
        <v>1</v>
      </c>
      <c r="AY35" s="71" t="s">
        <v>19</v>
      </c>
      <c r="AZ35" s="71" t="s">
        <v>19</v>
      </c>
      <c r="BA35" s="71" t="s">
        <v>19</v>
      </c>
      <c r="BB35" s="7">
        <f t="shared" si="13"/>
        <v>38</v>
      </c>
      <c r="BC35" s="17"/>
      <c r="BD35" s="17"/>
      <c r="BE35" s="15">
        <f t="shared" si="5"/>
        <v>72</v>
      </c>
      <c r="BF35" s="11"/>
      <c r="BG35" s="18"/>
    </row>
    <row r="36" spans="1:59" ht="14.25" customHeight="1">
      <c r="A36" s="128"/>
      <c r="B36" s="97"/>
      <c r="C36" s="98"/>
      <c r="D36" s="41" t="s">
        <v>14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1"/>
      <c r="W36" s="40" t="s">
        <v>15</v>
      </c>
      <c r="X36" s="40" t="s">
        <v>15</v>
      </c>
      <c r="Y36" s="53">
        <f t="shared" si="12"/>
        <v>0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1"/>
      <c r="AT36" s="17"/>
      <c r="AU36" s="17"/>
      <c r="AV36" s="17"/>
      <c r="AW36" s="17"/>
      <c r="AX36" s="17"/>
      <c r="AY36" s="71" t="s">
        <v>19</v>
      </c>
      <c r="AZ36" s="71" t="s">
        <v>19</v>
      </c>
      <c r="BA36" s="71" t="s">
        <v>19</v>
      </c>
      <c r="BB36" s="47">
        <f t="shared" si="13"/>
        <v>0</v>
      </c>
      <c r="BC36" s="17"/>
      <c r="BD36" s="17"/>
      <c r="BE36" s="54">
        <f t="shared" si="5"/>
        <v>0</v>
      </c>
      <c r="BF36" s="11"/>
      <c r="BG36" s="18"/>
    </row>
    <row r="37" spans="1:59" ht="18" customHeight="1">
      <c r="A37" s="128"/>
      <c r="B37" s="92" t="s">
        <v>26</v>
      </c>
      <c r="C37" s="146" t="s">
        <v>25</v>
      </c>
      <c r="D37" s="6" t="s">
        <v>13</v>
      </c>
      <c r="E37" s="43">
        <f>E39+E41+E43</f>
        <v>3</v>
      </c>
      <c r="F37" s="79">
        <f aca="true" t="shared" si="14" ref="F37:V37">F39+F41+F43</f>
        <v>6</v>
      </c>
      <c r="G37" s="79">
        <f t="shared" si="14"/>
        <v>7</v>
      </c>
      <c r="H37" s="79">
        <f t="shared" si="14"/>
        <v>8</v>
      </c>
      <c r="I37" s="79">
        <f t="shared" si="14"/>
        <v>8</v>
      </c>
      <c r="J37" s="79">
        <f t="shared" si="14"/>
        <v>8</v>
      </c>
      <c r="K37" s="79">
        <f t="shared" si="14"/>
        <v>8</v>
      </c>
      <c r="L37" s="79">
        <f t="shared" si="14"/>
        <v>8</v>
      </c>
      <c r="M37" s="79">
        <f t="shared" si="14"/>
        <v>8</v>
      </c>
      <c r="N37" s="79">
        <f t="shared" si="14"/>
        <v>8</v>
      </c>
      <c r="O37" s="79">
        <f t="shared" si="14"/>
        <v>8</v>
      </c>
      <c r="P37" s="79">
        <f t="shared" si="14"/>
        <v>8</v>
      </c>
      <c r="Q37" s="79">
        <f t="shared" si="14"/>
        <v>7</v>
      </c>
      <c r="R37" s="79">
        <f t="shared" si="14"/>
        <v>7</v>
      </c>
      <c r="S37" s="79">
        <f t="shared" si="14"/>
        <v>7</v>
      </c>
      <c r="T37" s="79">
        <f t="shared" si="14"/>
        <v>7</v>
      </c>
      <c r="U37" s="79">
        <f t="shared" si="14"/>
        <v>7</v>
      </c>
      <c r="V37" s="79">
        <f t="shared" si="14"/>
        <v>6</v>
      </c>
      <c r="W37" s="80" t="s">
        <v>15</v>
      </c>
      <c r="X37" s="80" t="s">
        <v>15</v>
      </c>
      <c r="Y37" s="61">
        <f t="shared" si="12"/>
        <v>129</v>
      </c>
      <c r="Z37" s="79"/>
      <c r="AA37" s="79"/>
      <c r="AB37" s="79">
        <f>AB39+AB41+AB43+AB45</f>
        <v>0</v>
      </c>
      <c r="AC37" s="79">
        <f aca="true" t="shared" si="15" ref="AC37:AX37">AC39+AC41+AC43+AC45</f>
        <v>8</v>
      </c>
      <c r="AD37" s="79">
        <f t="shared" si="15"/>
        <v>8</v>
      </c>
      <c r="AE37" s="79">
        <f t="shared" si="15"/>
        <v>8</v>
      </c>
      <c r="AF37" s="79">
        <f t="shared" si="15"/>
        <v>8</v>
      </c>
      <c r="AG37" s="79">
        <f t="shared" si="15"/>
        <v>8</v>
      </c>
      <c r="AH37" s="79">
        <f t="shared" si="15"/>
        <v>8</v>
      </c>
      <c r="AI37" s="79">
        <f t="shared" si="15"/>
        <v>8</v>
      </c>
      <c r="AJ37" s="79">
        <f t="shared" si="15"/>
        <v>8</v>
      </c>
      <c r="AK37" s="79">
        <f t="shared" si="15"/>
        <v>7</v>
      </c>
      <c r="AL37" s="79">
        <f t="shared" si="15"/>
        <v>7</v>
      </c>
      <c r="AM37" s="79">
        <f t="shared" si="15"/>
        <v>7</v>
      </c>
      <c r="AN37" s="79">
        <f t="shared" si="15"/>
        <v>7</v>
      </c>
      <c r="AO37" s="79">
        <f t="shared" si="15"/>
        <v>9</v>
      </c>
      <c r="AP37" s="79">
        <f t="shared" si="15"/>
        <v>9</v>
      </c>
      <c r="AQ37" s="79">
        <f t="shared" si="15"/>
        <v>9</v>
      </c>
      <c r="AR37" s="79">
        <f t="shared" si="15"/>
        <v>7</v>
      </c>
      <c r="AS37" s="79">
        <f t="shared" si="15"/>
        <v>6</v>
      </c>
      <c r="AT37" s="79">
        <f t="shared" si="15"/>
        <v>5</v>
      </c>
      <c r="AU37" s="79">
        <f t="shared" si="15"/>
        <v>5</v>
      </c>
      <c r="AV37" s="79">
        <f t="shared" si="15"/>
        <v>5</v>
      </c>
      <c r="AW37" s="79">
        <f t="shared" si="15"/>
        <v>6</v>
      </c>
      <c r="AX37" s="79">
        <f t="shared" si="15"/>
        <v>5</v>
      </c>
      <c r="AY37" s="71" t="s">
        <v>19</v>
      </c>
      <c r="AZ37" s="71" t="s">
        <v>19</v>
      </c>
      <c r="BA37" s="71" t="s">
        <v>19</v>
      </c>
      <c r="BB37" s="7">
        <f>SUM(AB37:AY37)</f>
        <v>158</v>
      </c>
      <c r="BC37" s="7"/>
      <c r="BD37" s="7"/>
      <c r="BE37" s="15">
        <f t="shared" si="5"/>
        <v>287</v>
      </c>
      <c r="BF37" s="8"/>
      <c r="BG37" s="12"/>
    </row>
    <row r="38" spans="1:59" ht="15.75" customHeight="1">
      <c r="A38" s="128"/>
      <c r="B38" s="92"/>
      <c r="C38" s="146"/>
      <c r="D38" s="6" t="s">
        <v>14</v>
      </c>
      <c r="E38" s="13">
        <f>E40+E42+E44</f>
        <v>0</v>
      </c>
      <c r="F38" s="64">
        <f aca="true" t="shared" si="16" ref="F38:K38">F40+F42+F44</f>
        <v>0</v>
      </c>
      <c r="G38" s="64">
        <f t="shared" si="16"/>
        <v>0</v>
      </c>
      <c r="H38" s="64">
        <f t="shared" si="16"/>
        <v>0</v>
      </c>
      <c r="I38" s="64">
        <f t="shared" si="16"/>
        <v>0</v>
      </c>
      <c r="J38" s="64">
        <f t="shared" si="16"/>
        <v>0</v>
      </c>
      <c r="K38" s="64">
        <f t="shared" si="16"/>
        <v>0</v>
      </c>
      <c r="L38" s="64">
        <f aca="true" t="shared" si="17" ref="L38:U38">L40+L42+L44</f>
        <v>0</v>
      </c>
      <c r="M38" s="64">
        <f t="shared" si="17"/>
        <v>0</v>
      </c>
      <c r="N38" s="64">
        <f t="shared" si="17"/>
        <v>0</v>
      </c>
      <c r="O38" s="64">
        <f t="shared" si="17"/>
        <v>0</v>
      </c>
      <c r="P38" s="64">
        <f t="shared" si="17"/>
        <v>0</v>
      </c>
      <c r="Q38" s="64">
        <f t="shared" si="17"/>
        <v>0</v>
      </c>
      <c r="R38" s="64">
        <f t="shared" si="17"/>
        <v>0</v>
      </c>
      <c r="S38" s="64">
        <f t="shared" si="17"/>
        <v>0</v>
      </c>
      <c r="T38" s="64">
        <f t="shared" si="17"/>
        <v>0</v>
      </c>
      <c r="U38" s="64">
        <f t="shared" si="17"/>
        <v>0</v>
      </c>
      <c r="V38" s="64">
        <f>V40+V42+V44</f>
        <v>0</v>
      </c>
      <c r="W38" s="80" t="s">
        <v>15</v>
      </c>
      <c r="X38" s="80" t="s">
        <v>15</v>
      </c>
      <c r="Y38" s="62">
        <f>U38+T38+S38+R38+Q38+P38+O38+N38+M38+L38+K38+J38+I38+H38+G38+F38+E38</f>
        <v>0</v>
      </c>
      <c r="Z38" s="81"/>
      <c r="AA38" s="81"/>
      <c r="AB38" s="64">
        <f>AB40+AB42+AB44</f>
        <v>0</v>
      </c>
      <c r="AC38" s="64">
        <f>AC40+AC42+AC44</f>
        <v>0</v>
      </c>
      <c r="AD38" s="64">
        <f>AD40+AD42+AD44</f>
        <v>0</v>
      </c>
      <c r="AE38" s="64">
        <f>AE40+AE42+AE44</f>
        <v>0</v>
      </c>
      <c r="AF38" s="64">
        <f>AF40+AF42+AF44</f>
        <v>0</v>
      </c>
      <c r="AG38" s="64">
        <f aca="true" t="shared" si="18" ref="AG38:AX38">AG40+AG42+AG44</f>
        <v>0</v>
      </c>
      <c r="AH38" s="64">
        <f t="shared" si="18"/>
        <v>0</v>
      </c>
      <c r="AI38" s="64">
        <f t="shared" si="18"/>
        <v>0</v>
      </c>
      <c r="AJ38" s="64">
        <f t="shared" si="18"/>
        <v>0</v>
      </c>
      <c r="AK38" s="64">
        <f t="shared" si="18"/>
        <v>0</v>
      </c>
      <c r="AL38" s="64">
        <f t="shared" si="18"/>
        <v>0</v>
      </c>
      <c r="AM38" s="64">
        <f t="shared" si="18"/>
        <v>0</v>
      </c>
      <c r="AN38" s="64">
        <f t="shared" si="18"/>
        <v>0</v>
      </c>
      <c r="AO38" s="64">
        <f t="shared" si="18"/>
        <v>0</v>
      </c>
      <c r="AP38" s="64">
        <f t="shared" si="18"/>
        <v>0</v>
      </c>
      <c r="AQ38" s="64">
        <f t="shared" si="18"/>
        <v>0</v>
      </c>
      <c r="AR38" s="64">
        <f t="shared" si="18"/>
        <v>0</v>
      </c>
      <c r="AS38" s="64">
        <f t="shared" si="18"/>
        <v>0</v>
      </c>
      <c r="AT38" s="64">
        <f t="shared" si="18"/>
        <v>0</v>
      </c>
      <c r="AU38" s="64">
        <f t="shared" si="18"/>
        <v>0</v>
      </c>
      <c r="AV38" s="64">
        <f t="shared" si="18"/>
        <v>0</v>
      </c>
      <c r="AW38" s="64">
        <f t="shared" si="18"/>
        <v>0</v>
      </c>
      <c r="AX38" s="64">
        <f t="shared" si="18"/>
        <v>0</v>
      </c>
      <c r="AY38" s="71" t="s">
        <v>19</v>
      </c>
      <c r="AZ38" s="71" t="s">
        <v>19</v>
      </c>
      <c r="BA38" s="71" t="s">
        <v>19</v>
      </c>
      <c r="BB38" s="13">
        <f aca="true" t="shared" si="19" ref="BB38:BB52">SUM(AC38:AY38)</f>
        <v>0</v>
      </c>
      <c r="BC38" s="8"/>
      <c r="BD38" s="8"/>
      <c r="BE38" s="15">
        <f t="shared" si="5"/>
        <v>0</v>
      </c>
      <c r="BF38" s="8"/>
      <c r="BG38" s="12"/>
    </row>
    <row r="39" spans="1:59" ht="15.75" customHeight="1">
      <c r="A39" s="128"/>
      <c r="B39" s="92" t="s">
        <v>27</v>
      </c>
      <c r="C39" s="148" t="s">
        <v>63</v>
      </c>
      <c r="D39" s="20" t="s">
        <v>13</v>
      </c>
      <c r="E39" s="75">
        <v>2</v>
      </c>
      <c r="F39" s="75">
        <v>3</v>
      </c>
      <c r="G39" s="75">
        <v>4</v>
      </c>
      <c r="H39" s="75">
        <v>4</v>
      </c>
      <c r="I39" s="75">
        <v>5</v>
      </c>
      <c r="J39" s="75">
        <v>6</v>
      </c>
      <c r="K39" s="75">
        <v>6</v>
      </c>
      <c r="L39" s="75">
        <v>6</v>
      </c>
      <c r="M39" s="75">
        <v>6</v>
      </c>
      <c r="N39" s="75">
        <v>6</v>
      </c>
      <c r="O39" s="75">
        <v>6</v>
      </c>
      <c r="P39" s="75">
        <v>6</v>
      </c>
      <c r="Q39" s="75">
        <v>6</v>
      </c>
      <c r="R39" s="75">
        <v>6</v>
      </c>
      <c r="S39" s="75">
        <v>6</v>
      </c>
      <c r="T39" s="75">
        <v>6</v>
      </c>
      <c r="U39" s="75">
        <v>6</v>
      </c>
      <c r="V39" s="75">
        <v>5</v>
      </c>
      <c r="W39" s="40" t="s">
        <v>15</v>
      </c>
      <c r="X39" s="40" t="s">
        <v>15</v>
      </c>
      <c r="Y39" s="40">
        <f>U39+T39+S39+R39+Q39+P39+O39+N39+M39+L39+K39+J39+I39+H39+G39+F39+E39+V39</f>
        <v>95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71" t="s">
        <v>19</v>
      </c>
      <c r="AZ39" s="71" t="s">
        <v>19</v>
      </c>
      <c r="BA39" s="71" t="s">
        <v>19</v>
      </c>
      <c r="BB39" s="7">
        <f t="shared" si="19"/>
        <v>0</v>
      </c>
      <c r="BC39" s="17"/>
      <c r="BD39" s="17"/>
      <c r="BE39" s="15">
        <f t="shared" si="5"/>
        <v>95</v>
      </c>
      <c r="BF39" s="11"/>
      <c r="BG39" s="18"/>
    </row>
    <row r="40" spans="1:59" ht="15" customHeight="1">
      <c r="A40" s="128"/>
      <c r="B40" s="92"/>
      <c r="C40" s="149"/>
      <c r="D40" s="41" t="s">
        <v>14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40" t="s">
        <v>15</v>
      </c>
      <c r="X40" s="40" t="s">
        <v>15</v>
      </c>
      <c r="Y40" s="53">
        <f>U40+T40+S40+R40+Q40+P40+O40+N40+M40+L40+K40+J40+I40+H40+G40+F40+E40</f>
        <v>0</v>
      </c>
      <c r="Z40" s="17"/>
      <c r="AA40" s="17"/>
      <c r="AB40" s="17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71" t="s">
        <v>19</v>
      </c>
      <c r="AZ40" s="71" t="s">
        <v>19</v>
      </c>
      <c r="BA40" s="71" t="s">
        <v>19</v>
      </c>
      <c r="BB40" s="13">
        <f t="shared" si="19"/>
        <v>0</v>
      </c>
      <c r="BC40" s="17"/>
      <c r="BD40" s="17"/>
      <c r="BE40" s="54">
        <f t="shared" si="5"/>
        <v>0</v>
      </c>
      <c r="BF40" s="11"/>
      <c r="BG40" s="18"/>
    </row>
    <row r="41" spans="1:59" ht="13.5" customHeight="1">
      <c r="A41" s="128"/>
      <c r="B41" s="92" t="s">
        <v>28</v>
      </c>
      <c r="C41" s="142" t="s">
        <v>64</v>
      </c>
      <c r="D41" s="20" t="s">
        <v>13</v>
      </c>
      <c r="E41" s="75">
        <v>1</v>
      </c>
      <c r="F41" s="75">
        <v>3</v>
      </c>
      <c r="G41" s="75">
        <v>3</v>
      </c>
      <c r="H41" s="75">
        <v>4</v>
      </c>
      <c r="I41" s="75">
        <v>3</v>
      </c>
      <c r="J41" s="75">
        <v>2</v>
      </c>
      <c r="K41" s="75">
        <v>2</v>
      </c>
      <c r="L41" s="75">
        <v>2</v>
      </c>
      <c r="M41" s="75">
        <v>2</v>
      </c>
      <c r="N41" s="75">
        <v>2</v>
      </c>
      <c r="O41" s="75">
        <v>2</v>
      </c>
      <c r="P41" s="75">
        <v>2</v>
      </c>
      <c r="Q41" s="75">
        <v>1</v>
      </c>
      <c r="R41" s="75">
        <v>1</v>
      </c>
      <c r="S41" s="75">
        <v>1</v>
      </c>
      <c r="T41" s="75">
        <v>1</v>
      </c>
      <c r="U41" s="75">
        <v>1</v>
      </c>
      <c r="V41" s="75">
        <v>1</v>
      </c>
      <c r="W41" s="40" t="s">
        <v>15</v>
      </c>
      <c r="X41" s="40" t="s">
        <v>15</v>
      </c>
      <c r="Y41" s="40">
        <f>E41+F41+G41+H41+I41+J41+K41+L41+M41+N41+O41+P41+Q41+R41+S41+T41+U41+V41</f>
        <v>34</v>
      </c>
      <c r="Z41" s="34"/>
      <c r="AA41" s="34"/>
      <c r="AB41" s="14"/>
      <c r="AC41" s="28">
        <v>3</v>
      </c>
      <c r="AD41" s="28">
        <v>3</v>
      </c>
      <c r="AE41" s="28">
        <v>3</v>
      </c>
      <c r="AF41" s="28">
        <v>3</v>
      </c>
      <c r="AG41" s="28">
        <v>3</v>
      </c>
      <c r="AH41" s="28">
        <v>3</v>
      </c>
      <c r="AI41" s="28">
        <v>3</v>
      </c>
      <c r="AJ41" s="28">
        <v>3</v>
      </c>
      <c r="AK41" s="28">
        <v>3</v>
      </c>
      <c r="AL41" s="28">
        <v>3</v>
      </c>
      <c r="AM41" s="28">
        <v>3</v>
      </c>
      <c r="AN41" s="28">
        <v>3</v>
      </c>
      <c r="AO41" s="28">
        <v>4</v>
      </c>
      <c r="AP41" s="28">
        <v>4</v>
      </c>
      <c r="AQ41" s="28">
        <v>4</v>
      </c>
      <c r="AR41" s="28">
        <v>2</v>
      </c>
      <c r="AS41" s="28">
        <v>2</v>
      </c>
      <c r="AT41" s="28">
        <v>2</v>
      </c>
      <c r="AU41" s="28">
        <v>2</v>
      </c>
      <c r="AV41" s="28">
        <v>2</v>
      </c>
      <c r="AW41" s="28">
        <v>2</v>
      </c>
      <c r="AX41" s="28">
        <v>2</v>
      </c>
      <c r="AY41" s="71" t="s">
        <v>19</v>
      </c>
      <c r="AZ41" s="71" t="s">
        <v>19</v>
      </c>
      <c r="BA41" s="71" t="s">
        <v>19</v>
      </c>
      <c r="BB41" s="7">
        <f>SUM(AB41:AY41)</f>
        <v>62</v>
      </c>
      <c r="BC41" s="17"/>
      <c r="BD41" s="17"/>
      <c r="BE41" s="15">
        <f t="shared" si="5"/>
        <v>96</v>
      </c>
      <c r="BF41" s="11"/>
      <c r="BG41" s="18"/>
    </row>
    <row r="42" spans="1:59" ht="15.75" customHeight="1">
      <c r="A42" s="128"/>
      <c r="B42" s="92"/>
      <c r="C42" s="143"/>
      <c r="D42" s="41" t="s">
        <v>14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40" t="s">
        <v>15</v>
      </c>
      <c r="X42" s="40" t="s">
        <v>15</v>
      </c>
      <c r="Y42" s="33">
        <f aca="true" t="shared" si="20" ref="Y42:Y52">U42+T42+S42+R42+Q42+P42+O42+N42+M42+L42+K42+J42+I42+H42+G42+F42+E42</f>
        <v>0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71" t="s">
        <v>19</v>
      </c>
      <c r="AZ42" s="71" t="s">
        <v>19</v>
      </c>
      <c r="BA42" s="71" t="s">
        <v>19</v>
      </c>
      <c r="BB42" s="13">
        <f t="shared" si="19"/>
        <v>0</v>
      </c>
      <c r="BC42" s="17"/>
      <c r="BD42" s="17"/>
      <c r="BE42" s="54">
        <f t="shared" si="5"/>
        <v>0</v>
      </c>
      <c r="BF42" s="11"/>
      <c r="BG42" s="18"/>
    </row>
    <row r="43" spans="1:59" ht="15.75" customHeight="1">
      <c r="A43" s="128"/>
      <c r="B43" s="92" t="s">
        <v>29</v>
      </c>
      <c r="C43" s="142" t="s">
        <v>35</v>
      </c>
      <c r="D43" s="20" t="s">
        <v>13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40" t="s">
        <v>15</v>
      </c>
      <c r="X43" s="40" t="s">
        <v>15</v>
      </c>
      <c r="Y43" s="40">
        <f>U43+T43+S43+R43+Q43+P43+O43+N43+M43+L43+K43+J43+I43+H43+G43+F43+E43+V43</f>
        <v>0</v>
      </c>
      <c r="Z43" s="34"/>
      <c r="AA43" s="34"/>
      <c r="AB43" s="14"/>
      <c r="AC43" s="28">
        <v>3</v>
      </c>
      <c r="AD43" s="28">
        <v>3</v>
      </c>
      <c r="AE43" s="28">
        <v>3</v>
      </c>
      <c r="AF43" s="28">
        <v>3</v>
      </c>
      <c r="AG43" s="28">
        <v>3</v>
      </c>
      <c r="AH43" s="28">
        <v>3</v>
      </c>
      <c r="AI43" s="28">
        <v>3</v>
      </c>
      <c r="AJ43" s="28">
        <v>3</v>
      </c>
      <c r="AK43" s="28">
        <v>3</v>
      </c>
      <c r="AL43" s="28">
        <v>3</v>
      </c>
      <c r="AM43" s="28">
        <v>3</v>
      </c>
      <c r="AN43" s="28">
        <v>3</v>
      </c>
      <c r="AO43" s="28">
        <v>4</v>
      </c>
      <c r="AP43" s="28">
        <v>4</v>
      </c>
      <c r="AQ43" s="28">
        <v>4</v>
      </c>
      <c r="AR43" s="28">
        <v>4</v>
      </c>
      <c r="AS43" s="28">
        <v>3</v>
      </c>
      <c r="AT43" s="28">
        <v>2</v>
      </c>
      <c r="AU43" s="28">
        <v>2</v>
      </c>
      <c r="AV43" s="28">
        <v>2</v>
      </c>
      <c r="AW43" s="28">
        <v>2</v>
      </c>
      <c r="AX43" s="28">
        <v>1</v>
      </c>
      <c r="AY43" s="71" t="s">
        <v>19</v>
      </c>
      <c r="AZ43" s="71" t="s">
        <v>19</v>
      </c>
      <c r="BA43" s="71" t="s">
        <v>19</v>
      </c>
      <c r="BB43" s="7">
        <f>SUM(AB43:AY43)</f>
        <v>64</v>
      </c>
      <c r="BC43" s="17"/>
      <c r="BD43" s="17"/>
      <c r="BE43" s="15">
        <f t="shared" si="5"/>
        <v>64</v>
      </c>
      <c r="BF43" s="11"/>
      <c r="BG43" s="18"/>
    </row>
    <row r="44" spans="1:59" ht="15.75" customHeight="1">
      <c r="A44" s="128"/>
      <c r="B44" s="92"/>
      <c r="C44" s="143"/>
      <c r="D44" s="41" t="s">
        <v>14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40" t="s">
        <v>15</v>
      </c>
      <c r="X44" s="40" t="s">
        <v>15</v>
      </c>
      <c r="Y44" s="33">
        <f>U44+T44+S44+R44+Q44+P44+O44+N44+M44+L44+K44+J44+I44+H44+G44+F44+E44+V44</f>
        <v>0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71" t="s">
        <v>19</v>
      </c>
      <c r="AZ44" s="71" t="s">
        <v>19</v>
      </c>
      <c r="BA44" s="71" t="s">
        <v>19</v>
      </c>
      <c r="BB44" s="13">
        <f t="shared" si="19"/>
        <v>0</v>
      </c>
      <c r="BC44" s="17"/>
      <c r="BD44" s="17"/>
      <c r="BE44" s="54">
        <f t="shared" si="5"/>
        <v>0</v>
      </c>
      <c r="BF44" s="11"/>
      <c r="BG44" s="18"/>
    </row>
    <row r="45" spans="1:59" ht="15.75" customHeight="1">
      <c r="A45" s="128"/>
      <c r="B45" s="92" t="s">
        <v>34</v>
      </c>
      <c r="C45" s="142" t="s">
        <v>65</v>
      </c>
      <c r="D45" s="20" t="s">
        <v>13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40" t="s">
        <v>15</v>
      </c>
      <c r="X45" s="40" t="s">
        <v>15</v>
      </c>
      <c r="Y45" s="40">
        <f>U45+T45+S45+R45+Q45+P45+O45+N45+M45+L45+K45+J45+I45+H45+G45+F45+E45+V45</f>
        <v>0</v>
      </c>
      <c r="Z45" s="63"/>
      <c r="AA45" s="63"/>
      <c r="AB45" s="14"/>
      <c r="AC45" s="28">
        <v>2</v>
      </c>
      <c r="AD45" s="28">
        <v>2</v>
      </c>
      <c r="AE45" s="28">
        <v>2</v>
      </c>
      <c r="AF45" s="28">
        <v>2</v>
      </c>
      <c r="AG45" s="28">
        <v>2</v>
      </c>
      <c r="AH45" s="28">
        <v>2</v>
      </c>
      <c r="AI45" s="28">
        <v>2</v>
      </c>
      <c r="AJ45" s="28">
        <v>2</v>
      </c>
      <c r="AK45" s="28">
        <v>1</v>
      </c>
      <c r="AL45" s="28">
        <v>1</v>
      </c>
      <c r="AM45" s="28">
        <v>1</v>
      </c>
      <c r="AN45" s="28">
        <v>1</v>
      </c>
      <c r="AO45" s="28">
        <v>1</v>
      </c>
      <c r="AP45" s="28">
        <v>1</v>
      </c>
      <c r="AQ45" s="28">
        <v>1</v>
      </c>
      <c r="AR45" s="28">
        <v>1</v>
      </c>
      <c r="AS45" s="28">
        <v>1</v>
      </c>
      <c r="AT45" s="28">
        <v>1</v>
      </c>
      <c r="AU45" s="28">
        <v>1</v>
      </c>
      <c r="AV45" s="28">
        <v>1</v>
      </c>
      <c r="AW45" s="28">
        <v>2</v>
      </c>
      <c r="AX45" s="28">
        <v>2</v>
      </c>
      <c r="AY45" s="71" t="s">
        <v>19</v>
      </c>
      <c r="AZ45" s="71" t="s">
        <v>19</v>
      </c>
      <c r="BA45" s="71" t="s">
        <v>19</v>
      </c>
      <c r="BB45" s="7">
        <f>SUM(AB45:AY45)</f>
        <v>32</v>
      </c>
      <c r="BC45" s="17"/>
      <c r="BD45" s="17"/>
      <c r="BE45" s="54"/>
      <c r="BF45" s="11"/>
      <c r="BG45" s="18"/>
    </row>
    <row r="46" spans="1:59" ht="15.75" customHeight="1">
      <c r="A46" s="128"/>
      <c r="B46" s="92"/>
      <c r="C46" s="143"/>
      <c r="D46" s="41" t="s">
        <v>14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40" t="s">
        <v>15</v>
      </c>
      <c r="X46" s="40" t="s">
        <v>15</v>
      </c>
      <c r="Y46" s="33">
        <f>U46+T46+S46+R46+Q46+P46+O46+N46+M46+L46+K46+J46+I46+H46+G46+F46+E46+V46</f>
        <v>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71" t="s">
        <v>19</v>
      </c>
      <c r="AZ46" s="71" t="s">
        <v>19</v>
      </c>
      <c r="BA46" s="71" t="s">
        <v>19</v>
      </c>
      <c r="BB46" s="13">
        <f t="shared" si="19"/>
        <v>0</v>
      </c>
      <c r="BC46" s="17"/>
      <c r="BD46" s="17"/>
      <c r="BE46" s="54"/>
      <c r="BF46" s="11"/>
      <c r="BG46" s="18"/>
    </row>
    <row r="47" spans="1:59" ht="22.5" customHeight="1">
      <c r="A47" s="128"/>
      <c r="B47" s="92" t="s">
        <v>30</v>
      </c>
      <c r="C47" s="146" t="s">
        <v>31</v>
      </c>
      <c r="D47" s="6" t="s">
        <v>13</v>
      </c>
      <c r="E47" s="7">
        <f aca="true" t="shared" si="21" ref="E47:G48">E49</f>
        <v>0</v>
      </c>
      <c r="F47" s="7">
        <f t="shared" si="21"/>
        <v>0</v>
      </c>
      <c r="G47" s="7">
        <f t="shared" si="21"/>
        <v>0</v>
      </c>
      <c r="H47" s="7">
        <f aca="true" t="shared" si="22" ref="H47:V47">H49+H51+H52</f>
        <v>0</v>
      </c>
      <c r="I47" s="7">
        <f t="shared" si="22"/>
        <v>0</v>
      </c>
      <c r="J47" s="7">
        <f t="shared" si="22"/>
        <v>0</v>
      </c>
      <c r="K47" s="7">
        <f t="shared" si="22"/>
        <v>0</v>
      </c>
      <c r="L47" s="7">
        <f t="shared" si="22"/>
        <v>0</v>
      </c>
      <c r="M47" s="7">
        <f t="shared" si="22"/>
        <v>0</v>
      </c>
      <c r="N47" s="7">
        <f t="shared" si="22"/>
        <v>0</v>
      </c>
      <c r="O47" s="7">
        <f t="shared" si="22"/>
        <v>0</v>
      </c>
      <c r="P47" s="7">
        <f t="shared" si="22"/>
        <v>0</v>
      </c>
      <c r="Q47" s="7">
        <f t="shared" si="22"/>
        <v>0</v>
      </c>
      <c r="R47" s="7">
        <f t="shared" si="22"/>
        <v>0</v>
      </c>
      <c r="S47" s="7">
        <f t="shared" si="22"/>
        <v>0</v>
      </c>
      <c r="T47" s="7">
        <f t="shared" si="22"/>
        <v>0</v>
      </c>
      <c r="U47" s="7">
        <f t="shared" si="22"/>
        <v>0</v>
      </c>
      <c r="V47" s="7">
        <f t="shared" si="22"/>
        <v>0</v>
      </c>
      <c r="W47" s="40" t="s">
        <v>15</v>
      </c>
      <c r="X47" s="40" t="s">
        <v>15</v>
      </c>
      <c r="Y47" s="40">
        <f t="shared" si="20"/>
        <v>0</v>
      </c>
      <c r="Z47" s="7"/>
      <c r="AA47" s="7"/>
      <c r="AB47" s="7">
        <f>AB49+AB51+AB52</f>
        <v>0</v>
      </c>
      <c r="AC47" s="7">
        <f>AC49+AC51+AC52</f>
        <v>1</v>
      </c>
      <c r="AD47" s="7">
        <f aca="true" t="shared" si="23" ref="AD47:AX47">AD49+AD51+AD52</f>
        <v>1</v>
      </c>
      <c r="AE47" s="7">
        <f t="shared" si="23"/>
        <v>1</v>
      </c>
      <c r="AF47" s="7">
        <f t="shared" si="23"/>
        <v>1</v>
      </c>
      <c r="AG47" s="7">
        <f t="shared" si="23"/>
        <v>1</v>
      </c>
      <c r="AH47" s="7">
        <f t="shared" si="23"/>
        <v>1</v>
      </c>
      <c r="AI47" s="7">
        <f t="shared" si="23"/>
        <v>1</v>
      </c>
      <c r="AJ47" s="7">
        <f t="shared" si="23"/>
        <v>1</v>
      </c>
      <c r="AK47" s="7">
        <f t="shared" si="23"/>
        <v>2</v>
      </c>
      <c r="AL47" s="7">
        <f t="shared" si="23"/>
        <v>2</v>
      </c>
      <c r="AM47" s="7">
        <f t="shared" si="23"/>
        <v>3</v>
      </c>
      <c r="AN47" s="7">
        <f t="shared" si="23"/>
        <v>4</v>
      </c>
      <c r="AO47" s="7">
        <f t="shared" si="23"/>
        <v>1</v>
      </c>
      <c r="AP47" s="7">
        <f t="shared" si="23"/>
        <v>2</v>
      </c>
      <c r="AQ47" s="7">
        <f t="shared" si="23"/>
        <v>2</v>
      </c>
      <c r="AR47" s="7">
        <f t="shared" si="23"/>
        <v>6</v>
      </c>
      <c r="AS47" s="7">
        <f t="shared" si="23"/>
        <v>7</v>
      </c>
      <c r="AT47" s="7">
        <f t="shared" si="23"/>
        <v>8</v>
      </c>
      <c r="AU47" s="7">
        <f t="shared" si="23"/>
        <v>7</v>
      </c>
      <c r="AV47" s="7">
        <f t="shared" si="23"/>
        <v>7</v>
      </c>
      <c r="AW47" s="7">
        <f t="shared" si="23"/>
        <v>7</v>
      </c>
      <c r="AX47" s="7">
        <f t="shared" si="23"/>
        <v>6</v>
      </c>
      <c r="AY47" s="71" t="s">
        <v>19</v>
      </c>
      <c r="AZ47" s="71" t="s">
        <v>19</v>
      </c>
      <c r="BA47" s="71" t="s">
        <v>19</v>
      </c>
      <c r="BB47" s="7">
        <f>SUM(AB47:AY47)</f>
        <v>72</v>
      </c>
      <c r="BC47" s="7"/>
      <c r="BD47" s="7"/>
      <c r="BE47" s="40">
        <f t="shared" si="5"/>
        <v>72</v>
      </c>
      <c r="BF47" s="8"/>
      <c r="BG47" s="12"/>
    </row>
    <row r="48" spans="1:59" ht="16.5" customHeight="1">
      <c r="A48" s="128"/>
      <c r="B48" s="92"/>
      <c r="C48" s="146"/>
      <c r="D48" s="6" t="s">
        <v>14</v>
      </c>
      <c r="E48" s="13">
        <f t="shared" si="21"/>
        <v>0</v>
      </c>
      <c r="F48" s="13">
        <f t="shared" si="21"/>
        <v>0</v>
      </c>
      <c r="G48" s="13">
        <f t="shared" si="21"/>
        <v>0</v>
      </c>
      <c r="H48" s="13">
        <f aca="true" t="shared" si="24" ref="H48:U48">H50</f>
        <v>0</v>
      </c>
      <c r="I48" s="13">
        <f t="shared" si="24"/>
        <v>0</v>
      </c>
      <c r="J48" s="13">
        <f t="shared" si="24"/>
        <v>0</v>
      </c>
      <c r="K48" s="13">
        <f t="shared" si="24"/>
        <v>0</v>
      </c>
      <c r="L48" s="13">
        <f t="shared" si="24"/>
        <v>0</v>
      </c>
      <c r="M48" s="13">
        <f t="shared" si="24"/>
        <v>0</v>
      </c>
      <c r="N48" s="13">
        <f t="shared" si="24"/>
        <v>0</v>
      </c>
      <c r="O48" s="13">
        <f t="shared" si="24"/>
        <v>0</v>
      </c>
      <c r="P48" s="13">
        <f t="shared" si="24"/>
        <v>0</v>
      </c>
      <c r="Q48" s="13">
        <f t="shared" si="24"/>
        <v>0</v>
      </c>
      <c r="R48" s="13">
        <f t="shared" si="24"/>
        <v>0</v>
      </c>
      <c r="S48" s="13">
        <f t="shared" si="24"/>
        <v>0</v>
      </c>
      <c r="T48" s="13">
        <f t="shared" si="24"/>
        <v>0</v>
      </c>
      <c r="U48" s="13">
        <f t="shared" si="24"/>
        <v>0</v>
      </c>
      <c r="V48" s="13">
        <f>V50</f>
        <v>0</v>
      </c>
      <c r="W48" s="40" t="s">
        <v>15</v>
      </c>
      <c r="X48" s="40" t="s">
        <v>15</v>
      </c>
      <c r="Y48" s="40">
        <f t="shared" si="20"/>
        <v>0</v>
      </c>
      <c r="Z48" s="8"/>
      <c r="AA48" s="8"/>
      <c r="AB48" s="13">
        <f>AB50</f>
        <v>0</v>
      </c>
      <c r="AC48" s="13">
        <f>AC50</f>
        <v>0</v>
      </c>
      <c r="AD48" s="13">
        <f aca="true" t="shared" si="25" ref="AD48:AX48">AD50</f>
        <v>0</v>
      </c>
      <c r="AE48" s="13">
        <f t="shared" si="25"/>
        <v>0</v>
      </c>
      <c r="AF48" s="13">
        <f t="shared" si="25"/>
        <v>0</v>
      </c>
      <c r="AG48" s="13">
        <f t="shared" si="25"/>
        <v>0</v>
      </c>
      <c r="AH48" s="13">
        <f t="shared" si="25"/>
        <v>0</v>
      </c>
      <c r="AI48" s="13">
        <f t="shared" si="25"/>
        <v>0</v>
      </c>
      <c r="AJ48" s="13">
        <f t="shared" si="25"/>
        <v>0</v>
      </c>
      <c r="AK48" s="13">
        <f t="shared" si="25"/>
        <v>0</v>
      </c>
      <c r="AL48" s="13">
        <f t="shared" si="25"/>
        <v>0</v>
      </c>
      <c r="AM48" s="13">
        <f t="shared" si="25"/>
        <v>0</v>
      </c>
      <c r="AN48" s="13">
        <f t="shared" si="25"/>
        <v>0</v>
      </c>
      <c r="AO48" s="13">
        <f t="shared" si="25"/>
        <v>0</v>
      </c>
      <c r="AP48" s="13">
        <f t="shared" si="25"/>
        <v>0</v>
      </c>
      <c r="AQ48" s="13">
        <f t="shared" si="25"/>
        <v>0</v>
      </c>
      <c r="AR48" s="13">
        <f t="shared" si="25"/>
        <v>0</v>
      </c>
      <c r="AS48" s="13">
        <f t="shared" si="25"/>
        <v>0</v>
      </c>
      <c r="AT48" s="13">
        <f t="shared" si="25"/>
        <v>0</v>
      </c>
      <c r="AU48" s="13">
        <f t="shared" si="25"/>
        <v>0</v>
      </c>
      <c r="AV48" s="13">
        <f t="shared" si="25"/>
        <v>0</v>
      </c>
      <c r="AW48" s="13">
        <f t="shared" si="25"/>
        <v>0</v>
      </c>
      <c r="AX48" s="13">
        <f t="shared" si="25"/>
        <v>0</v>
      </c>
      <c r="AY48" s="71" t="s">
        <v>19</v>
      </c>
      <c r="AZ48" s="71" t="s">
        <v>19</v>
      </c>
      <c r="BA48" s="71" t="s">
        <v>19</v>
      </c>
      <c r="BB48" s="7">
        <f t="shared" si="19"/>
        <v>0</v>
      </c>
      <c r="BC48" s="8"/>
      <c r="BD48" s="8"/>
      <c r="BE48" s="40">
        <f t="shared" si="5"/>
        <v>0</v>
      </c>
      <c r="BF48" s="8"/>
      <c r="BG48" s="12"/>
    </row>
    <row r="49" spans="1:59" ht="15.75" customHeight="1">
      <c r="A49" s="128"/>
      <c r="B49" s="92" t="s">
        <v>67</v>
      </c>
      <c r="C49" s="147" t="s">
        <v>66</v>
      </c>
      <c r="D49" s="20" t="s">
        <v>13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40" t="s">
        <v>15</v>
      </c>
      <c r="X49" s="40" t="s">
        <v>15</v>
      </c>
      <c r="Y49" s="40">
        <f t="shared" si="20"/>
        <v>0</v>
      </c>
      <c r="Z49" s="34"/>
      <c r="AA49" s="34"/>
      <c r="AB49" s="14"/>
      <c r="AC49" s="28">
        <v>1</v>
      </c>
      <c r="AD49" s="28">
        <v>1</v>
      </c>
      <c r="AE49" s="28">
        <v>1</v>
      </c>
      <c r="AF49" s="28">
        <v>1</v>
      </c>
      <c r="AG49" s="28">
        <v>1</v>
      </c>
      <c r="AH49" s="28">
        <v>1</v>
      </c>
      <c r="AI49" s="28">
        <v>1</v>
      </c>
      <c r="AJ49" s="28">
        <v>1</v>
      </c>
      <c r="AK49" s="28">
        <v>2</v>
      </c>
      <c r="AL49" s="28">
        <v>2</v>
      </c>
      <c r="AM49" s="28">
        <v>3</v>
      </c>
      <c r="AN49" s="28">
        <v>4</v>
      </c>
      <c r="AO49" s="28">
        <v>1</v>
      </c>
      <c r="AP49" s="28">
        <v>2</v>
      </c>
      <c r="AQ49" s="28">
        <v>2</v>
      </c>
      <c r="AR49" s="28">
        <v>6</v>
      </c>
      <c r="AS49" s="28">
        <v>1</v>
      </c>
      <c r="AT49" s="28">
        <v>2</v>
      </c>
      <c r="AU49" s="28">
        <v>1</v>
      </c>
      <c r="AV49" s="28">
        <v>1</v>
      </c>
      <c r="AW49" s="28">
        <v>1</v>
      </c>
      <c r="AX49" s="28"/>
      <c r="AY49" s="71" t="s">
        <v>19</v>
      </c>
      <c r="AZ49" s="71" t="s">
        <v>19</v>
      </c>
      <c r="BA49" s="71" t="s">
        <v>19</v>
      </c>
      <c r="BB49" s="7">
        <f>SUM(AB49:AY49)</f>
        <v>36</v>
      </c>
      <c r="BC49" s="17"/>
      <c r="BD49" s="17"/>
      <c r="BE49" s="40">
        <f t="shared" si="5"/>
        <v>36</v>
      </c>
      <c r="BF49" s="11"/>
      <c r="BG49" s="18"/>
    </row>
    <row r="50" spans="1:59" ht="19.5" customHeight="1">
      <c r="A50" s="128"/>
      <c r="B50" s="92"/>
      <c r="C50" s="147"/>
      <c r="D50" s="41" t="s">
        <v>14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40" t="s">
        <v>15</v>
      </c>
      <c r="X50" s="40" t="s">
        <v>15</v>
      </c>
      <c r="Y50" s="53">
        <f t="shared" si="20"/>
        <v>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71" t="s">
        <v>19</v>
      </c>
      <c r="AZ50" s="71" t="s">
        <v>19</v>
      </c>
      <c r="BA50" s="71" t="s">
        <v>19</v>
      </c>
      <c r="BB50" s="13">
        <f t="shared" si="19"/>
        <v>0</v>
      </c>
      <c r="BC50" s="17"/>
      <c r="BD50" s="17"/>
      <c r="BE50" s="33">
        <f t="shared" si="5"/>
        <v>0</v>
      </c>
      <c r="BF50" s="11"/>
      <c r="BG50" s="18"/>
    </row>
    <row r="51" spans="1:59" ht="14.25" customHeight="1">
      <c r="A51" s="128"/>
      <c r="B51" s="92" t="s">
        <v>32</v>
      </c>
      <c r="C51" s="141" t="s">
        <v>33</v>
      </c>
      <c r="D51" s="76" t="s">
        <v>21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40" t="s">
        <v>15</v>
      </c>
      <c r="X51" s="40" t="s">
        <v>15</v>
      </c>
      <c r="Y51" s="40">
        <f t="shared" si="20"/>
        <v>0</v>
      </c>
      <c r="Z51" s="34"/>
      <c r="AA51" s="34"/>
      <c r="AB51" s="34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>
        <v>6</v>
      </c>
      <c r="AT51" s="28">
        <v>6</v>
      </c>
      <c r="AU51" s="28">
        <v>6</v>
      </c>
      <c r="AV51" s="28">
        <v>6</v>
      </c>
      <c r="AW51" s="28">
        <v>6</v>
      </c>
      <c r="AX51" s="28">
        <v>6</v>
      </c>
      <c r="AY51" s="71" t="s">
        <v>19</v>
      </c>
      <c r="AZ51" s="71" t="s">
        <v>19</v>
      </c>
      <c r="BA51" s="71" t="s">
        <v>19</v>
      </c>
      <c r="BB51" s="7">
        <f t="shared" si="19"/>
        <v>36</v>
      </c>
      <c r="BC51" s="17"/>
      <c r="BD51" s="17"/>
      <c r="BE51" s="40">
        <f t="shared" si="5"/>
        <v>36</v>
      </c>
      <c r="BF51" s="11"/>
      <c r="BG51" s="18"/>
    </row>
    <row r="52" spans="1:59" ht="16.5" customHeight="1">
      <c r="A52" s="128"/>
      <c r="B52" s="92"/>
      <c r="C52" s="141"/>
      <c r="D52" s="42" t="s">
        <v>22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2"/>
      <c r="Q52" s="42"/>
      <c r="R52" s="42"/>
      <c r="S52" s="42"/>
      <c r="T52" s="42"/>
      <c r="U52" s="35"/>
      <c r="V52" s="35"/>
      <c r="W52" s="40" t="s">
        <v>15</v>
      </c>
      <c r="X52" s="40" t="s">
        <v>15</v>
      </c>
      <c r="Y52" s="40">
        <f t="shared" si="20"/>
        <v>0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71" t="s">
        <v>19</v>
      </c>
      <c r="AZ52" s="71" t="s">
        <v>19</v>
      </c>
      <c r="BA52" s="71" t="s">
        <v>19</v>
      </c>
      <c r="BB52" s="7">
        <f t="shared" si="19"/>
        <v>0</v>
      </c>
      <c r="BC52" s="17"/>
      <c r="BD52" s="17"/>
      <c r="BE52" s="40">
        <f t="shared" si="5"/>
        <v>0</v>
      </c>
      <c r="BF52" s="11"/>
      <c r="BG52" s="18"/>
    </row>
    <row r="53" spans="1:59" ht="15.75">
      <c r="A53" s="128"/>
      <c r="B53" s="135" t="s">
        <v>16</v>
      </c>
      <c r="C53" s="136"/>
      <c r="D53" s="136"/>
      <c r="E53" s="77">
        <f>E54+E55</f>
        <v>12</v>
      </c>
      <c r="F53" s="77">
        <f aca="true" t="shared" si="26" ref="F53:V53">F54+F55</f>
        <v>36</v>
      </c>
      <c r="G53" s="77">
        <f t="shared" si="26"/>
        <v>36</v>
      </c>
      <c r="H53" s="77">
        <f t="shared" si="26"/>
        <v>36</v>
      </c>
      <c r="I53" s="77">
        <f t="shared" si="26"/>
        <v>36</v>
      </c>
      <c r="J53" s="77">
        <f t="shared" si="26"/>
        <v>36</v>
      </c>
      <c r="K53" s="77">
        <f t="shared" si="26"/>
        <v>36</v>
      </c>
      <c r="L53" s="77">
        <f t="shared" si="26"/>
        <v>36</v>
      </c>
      <c r="M53" s="77">
        <f t="shared" si="26"/>
        <v>36</v>
      </c>
      <c r="N53" s="77">
        <f t="shared" si="26"/>
        <v>36</v>
      </c>
      <c r="O53" s="77">
        <f t="shared" si="26"/>
        <v>36</v>
      </c>
      <c r="P53" s="77">
        <f t="shared" si="26"/>
        <v>36</v>
      </c>
      <c r="Q53" s="77">
        <f t="shared" si="26"/>
        <v>36</v>
      </c>
      <c r="R53" s="77">
        <f t="shared" si="26"/>
        <v>36</v>
      </c>
      <c r="S53" s="77">
        <f t="shared" si="26"/>
        <v>36</v>
      </c>
      <c r="T53" s="77">
        <f t="shared" si="26"/>
        <v>36</v>
      </c>
      <c r="U53" s="77">
        <f t="shared" si="26"/>
        <v>36</v>
      </c>
      <c r="V53" s="77">
        <f t="shared" si="26"/>
        <v>24</v>
      </c>
      <c r="W53" s="40" t="s">
        <v>15</v>
      </c>
      <c r="X53" s="40" t="s">
        <v>15</v>
      </c>
      <c r="Y53" s="77">
        <f>Y54+Y55</f>
        <v>612</v>
      </c>
      <c r="Z53" s="17"/>
      <c r="AA53" s="17"/>
      <c r="AB53" s="17">
        <f>AB54+AB55</f>
        <v>12</v>
      </c>
      <c r="AC53" s="17">
        <f>AC54+AC55</f>
        <v>36</v>
      </c>
      <c r="AD53" s="17">
        <f aca="true" t="shared" si="27" ref="AD53:AX53">AD54+AD55</f>
        <v>36</v>
      </c>
      <c r="AE53" s="17">
        <f t="shared" si="27"/>
        <v>36</v>
      </c>
      <c r="AF53" s="17">
        <f t="shared" si="27"/>
        <v>36</v>
      </c>
      <c r="AG53" s="17">
        <f t="shared" si="27"/>
        <v>36</v>
      </c>
      <c r="AH53" s="17">
        <f t="shared" si="27"/>
        <v>36</v>
      </c>
      <c r="AI53" s="17">
        <f t="shared" si="27"/>
        <v>36</v>
      </c>
      <c r="AJ53" s="17">
        <f t="shared" si="27"/>
        <v>36</v>
      </c>
      <c r="AK53" s="17">
        <f t="shared" si="27"/>
        <v>36</v>
      </c>
      <c r="AL53" s="17">
        <f t="shared" si="27"/>
        <v>36</v>
      </c>
      <c r="AM53" s="17">
        <f t="shared" si="27"/>
        <v>36</v>
      </c>
      <c r="AN53" s="17">
        <f t="shared" si="27"/>
        <v>36</v>
      </c>
      <c r="AO53" s="17">
        <f t="shared" si="27"/>
        <v>36</v>
      </c>
      <c r="AP53" s="17">
        <f t="shared" si="27"/>
        <v>36</v>
      </c>
      <c r="AQ53" s="17">
        <f t="shared" si="27"/>
        <v>36</v>
      </c>
      <c r="AR53" s="17">
        <f t="shared" si="27"/>
        <v>36</v>
      </c>
      <c r="AS53" s="17">
        <f t="shared" si="27"/>
        <v>36</v>
      </c>
      <c r="AT53" s="17">
        <f t="shared" si="27"/>
        <v>36</v>
      </c>
      <c r="AU53" s="17">
        <f t="shared" si="27"/>
        <v>36</v>
      </c>
      <c r="AV53" s="17">
        <f t="shared" si="27"/>
        <v>36</v>
      </c>
      <c r="AW53" s="17">
        <f t="shared" si="27"/>
        <v>36</v>
      </c>
      <c r="AX53" s="17">
        <f t="shared" si="27"/>
        <v>24</v>
      </c>
      <c r="AY53" s="71" t="s">
        <v>19</v>
      </c>
      <c r="AZ53" s="71" t="s">
        <v>19</v>
      </c>
      <c r="BA53" s="71" t="s">
        <v>19</v>
      </c>
      <c r="BB53" s="7">
        <f>BB54+BB55</f>
        <v>792</v>
      </c>
      <c r="BC53" s="1"/>
      <c r="BD53" s="1"/>
      <c r="BE53" s="40">
        <f>BE54+BE55</f>
        <v>1404</v>
      </c>
      <c r="BF53" s="11"/>
      <c r="BG53" s="18"/>
    </row>
    <row r="54" spans="1:59" ht="25.5" customHeight="1">
      <c r="A54" s="128"/>
      <c r="B54" s="137" t="s">
        <v>20</v>
      </c>
      <c r="C54" s="138"/>
      <c r="D54" s="138"/>
      <c r="E54" s="65">
        <f>E47+E37+E29+E7</f>
        <v>12</v>
      </c>
      <c r="F54" s="65">
        <f aca="true" t="shared" si="28" ref="F54:V54">F47+F37+F29+F7</f>
        <v>36</v>
      </c>
      <c r="G54" s="65">
        <f t="shared" si="28"/>
        <v>36</v>
      </c>
      <c r="H54" s="65">
        <f t="shared" si="28"/>
        <v>36</v>
      </c>
      <c r="I54" s="65">
        <f t="shared" si="28"/>
        <v>36</v>
      </c>
      <c r="J54" s="65">
        <f t="shared" si="28"/>
        <v>36</v>
      </c>
      <c r="K54" s="65">
        <f t="shared" si="28"/>
        <v>36</v>
      </c>
      <c r="L54" s="65">
        <f t="shared" si="28"/>
        <v>36</v>
      </c>
      <c r="M54" s="65">
        <f t="shared" si="28"/>
        <v>36</v>
      </c>
      <c r="N54" s="65">
        <f t="shared" si="28"/>
        <v>36</v>
      </c>
      <c r="O54" s="65">
        <f t="shared" si="28"/>
        <v>36</v>
      </c>
      <c r="P54" s="65">
        <f t="shared" si="28"/>
        <v>36</v>
      </c>
      <c r="Q54" s="65">
        <f t="shared" si="28"/>
        <v>36</v>
      </c>
      <c r="R54" s="65">
        <f t="shared" si="28"/>
        <v>36</v>
      </c>
      <c r="S54" s="65">
        <f t="shared" si="28"/>
        <v>36</v>
      </c>
      <c r="T54" s="65">
        <f t="shared" si="28"/>
        <v>36</v>
      </c>
      <c r="U54" s="65">
        <f t="shared" si="28"/>
        <v>36</v>
      </c>
      <c r="V54" s="65">
        <f t="shared" si="28"/>
        <v>24</v>
      </c>
      <c r="W54" s="40" t="s">
        <v>15</v>
      </c>
      <c r="X54" s="40" t="s">
        <v>15</v>
      </c>
      <c r="Y54" s="65">
        <f>SUM(E54:V54)</f>
        <v>612</v>
      </c>
      <c r="Z54" s="65"/>
      <c r="AA54" s="65"/>
      <c r="AB54" s="65">
        <f>AB47+AB37+AB29+AB7</f>
        <v>12</v>
      </c>
      <c r="AC54" s="65">
        <f>AC47+AC37+AC29+AC7</f>
        <v>36</v>
      </c>
      <c r="AD54" s="65">
        <f aca="true" t="shared" si="29" ref="AD54:AW54">AD47+AD37+AD29+AD7</f>
        <v>36</v>
      </c>
      <c r="AE54" s="65">
        <f t="shared" si="29"/>
        <v>36</v>
      </c>
      <c r="AF54" s="65">
        <f t="shared" si="29"/>
        <v>36</v>
      </c>
      <c r="AG54" s="65">
        <f t="shared" si="29"/>
        <v>36</v>
      </c>
      <c r="AH54" s="65">
        <f t="shared" si="29"/>
        <v>36</v>
      </c>
      <c r="AI54" s="65">
        <f t="shared" si="29"/>
        <v>36</v>
      </c>
      <c r="AJ54" s="65">
        <f t="shared" si="29"/>
        <v>36</v>
      </c>
      <c r="AK54" s="65">
        <f t="shared" si="29"/>
        <v>36</v>
      </c>
      <c r="AL54" s="65">
        <f t="shared" si="29"/>
        <v>36</v>
      </c>
      <c r="AM54" s="65">
        <f t="shared" si="29"/>
        <v>36</v>
      </c>
      <c r="AN54" s="65">
        <f t="shared" si="29"/>
        <v>36</v>
      </c>
      <c r="AO54" s="65">
        <f t="shared" si="29"/>
        <v>36</v>
      </c>
      <c r="AP54" s="65">
        <f t="shared" si="29"/>
        <v>36</v>
      </c>
      <c r="AQ54" s="65">
        <f t="shared" si="29"/>
        <v>36</v>
      </c>
      <c r="AR54" s="65">
        <f t="shared" si="29"/>
        <v>36</v>
      </c>
      <c r="AS54" s="65">
        <f t="shared" si="29"/>
        <v>36</v>
      </c>
      <c r="AT54" s="65">
        <f t="shared" si="29"/>
        <v>36</v>
      </c>
      <c r="AU54" s="65">
        <f t="shared" si="29"/>
        <v>36</v>
      </c>
      <c r="AV54" s="65">
        <f t="shared" si="29"/>
        <v>36</v>
      </c>
      <c r="AW54" s="65">
        <f t="shared" si="29"/>
        <v>36</v>
      </c>
      <c r="AX54" s="65">
        <f>AX47+AX37+AX29+AX7</f>
        <v>24</v>
      </c>
      <c r="AY54" s="71" t="s">
        <v>19</v>
      </c>
      <c r="AZ54" s="71" t="s">
        <v>19</v>
      </c>
      <c r="BA54" s="71" t="s">
        <v>19</v>
      </c>
      <c r="BB54" s="7">
        <f>SUM(AB54:AY54)</f>
        <v>792</v>
      </c>
      <c r="BC54" s="27"/>
      <c r="BD54" s="27"/>
      <c r="BE54" s="44">
        <f>BB54+Y54</f>
        <v>1404</v>
      </c>
      <c r="BF54" s="11"/>
      <c r="BG54" s="18"/>
    </row>
    <row r="55" spans="1:59" ht="16.5" thickBot="1">
      <c r="A55" s="129"/>
      <c r="B55" s="139" t="s">
        <v>17</v>
      </c>
      <c r="C55" s="140"/>
      <c r="D55" s="140"/>
      <c r="E55" s="78">
        <f>E48+E38+E30+E8</f>
        <v>0</v>
      </c>
      <c r="F55" s="78">
        <f aca="true" t="shared" si="30" ref="F55:V55">F48+F38+F30+F8</f>
        <v>0</v>
      </c>
      <c r="G55" s="78">
        <f t="shared" si="30"/>
        <v>0</v>
      </c>
      <c r="H55" s="78">
        <f t="shared" si="30"/>
        <v>0</v>
      </c>
      <c r="I55" s="78">
        <f t="shared" si="30"/>
        <v>0</v>
      </c>
      <c r="J55" s="78">
        <f t="shared" si="30"/>
        <v>0</v>
      </c>
      <c r="K55" s="78">
        <f t="shared" si="30"/>
        <v>0</v>
      </c>
      <c r="L55" s="78">
        <f t="shared" si="30"/>
        <v>0</v>
      </c>
      <c r="M55" s="78">
        <f t="shared" si="30"/>
        <v>0</v>
      </c>
      <c r="N55" s="78">
        <f t="shared" si="30"/>
        <v>0</v>
      </c>
      <c r="O55" s="78">
        <f t="shared" si="30"/>
        <v>0</v>
      </c>
      <c r="P55" s="78">
        <f t="shared" si="30"/>
        <v>0</v>
      </c>
      <c r="Q55" s="78">
        <f t="shared" si="30"/>
        <v>0</v>
      </c>
      <c r="R55" s="78">
        <f t="shared" si="30"/>
        <v>0</v>
      </c>
      <c r="S55" s="78">
        <f t="shared" si="30"/>
        <v>0</v>
      </c>
      <c r="T55" s="78">
        <f t="shared" si="30"/>
        <v>0</v>
      </c>
      <c r="U55" s="78">
        <f t="shared" si="30"/>
        <v>0</v>
      </c>
      <c r="V55" s="78">
        <f t="shared" si="30"/>
        <v>0</v>
      </c>
      <c r="W55" s="87" t="s">
        <v>15</v>
      </c>
      <c r="X55" s="87" t="s">
        <v>15</v>
      </c>
      <c r="Y55" s="78">
        <f>SUM(E55:V55)</f>
        <v>0</v>
      </c>
      <c r="Z55" s="78"/>
      <c r="AA55" s="78"/>
      <c r="AB55" s="78">
        <f>AB48+AB38+AB30+AB8</f>
        <v>0</v>
      </c>
      <c r="AC55" s="78">
        <f aca="true" t="shared" si="31" ref="AC55:AX55">AC48+AC38+AC30+AC8</f>
        <v>0</v>
      </c>
      <c r="AD55" s="78">
        <f t="shared" si="31"/>
        <v>0</v>
      </c>
      <c r="AE55" s="78">
        <f t="shared" si="31"/>
        <v>0</v>
      </c>
      <c r="AF55" s="78">
        <f t="shared" si="31"/>
        <v>0</v>
      </c>
      <c r="AG55" s="78">
        <f t="shared" si="31"/>
        <v>0</v>
      </c>
      <c r="AH55" s="78">
        <f t="shared" si="31"/>
        <v>0</v>
      </c>
      <c r="AI55" s="78">
        <f t="shared" si="31"/>
        <v>0</v>
      </c>
      <c r="AJ55" s="78">
        <f t="shared" si="31"/>
        <v>0</v>
      </c>
      <c r="AK55" s="78">
        <f t="shared" si="31"/>
        <v>0</v>
      </c>
      <c r="AL55" s="78">
        <f t="shared" si="31"/>
        <v>0</v>
      </c>
      <c r="AM55" s="78">
        <f t="shared" si="31"/>
        <v>0</v>
      </c>
      <c r="AN55" s="78">
        <f t="shared" si="31"/>
        <v>0</v>
      </c>
      <c r="AO55" s="78">
        <f t="shared" si="31"/>
        <v>0</v>
      </c>
      <c r="AP55" s="78">
        <f t="shared" si="31"/>
        <v>0</v>
      </c>
      <c r="AQ55" s="78">
        <f t="shared" si="31"/>
        <v>0</v>
      </c>
      <c r="AR55" s="78">
        <f t="shared" si="31"/>
        <v>0</v>
      </c>
      <c r="AS55" s="78">
        <f t="shared" si="31"/>
        <v>0</v>
      </c>
      <c r="AT55" s="78">
        <f t="shared" si="31"/>
        <v>0</v>
      </c>
      <c r="AU55" s="78">
        <f t="shared" si="31"/>
        <v>0</v>
      </c>
      <c r="AV55" s="78">
        <f t="shared" si="31"/>
        <v>0</v>
      </c>
      <c r="AW55" s="78">
        <f t="shared" si="31"/>
        <v>0</v>
      </c>
      <c r="AX55" s="78">
        <f t="shared" si="31"/>
        <v>0</v>
      </c>
      <c r="AY55" s="73" t="s">
        <v>19</v>
      </c>
      <c r="AZ55" s="73" t="s">
        <v>19</v>
      </c>
      <c r="BA55" s="73" t="s">
        <v>19</v>
      </c>
      <c r="BB55" s="46">
        <f>SUM(AC55:AY55)</f>
        <v>0</v>
      </c>
      <c r="BC55" s="32"/>
      <c r="BD55" s="32"/>
      <c r="BE55" s="45">
        <f>BB55+Y55</f>
        <v>0</v>
      </c>
      <c r="BF55" s="30"/>
      <c r="BG55" s="31"/>
    </row>
  </sheetData>
  <sheetProtection/>
  <mergeCells count="85">
    <mergeCell ref="B45:B46"/>
    <mergeCell ref="B49:B50"/>
    <mergeCell ref="C49:C50"/>
    <mergeCell ref="B41:B42"/>
    <mergeCell ref="C41:C42"/>
    <mergeCell ref="B37:B38"/>
    <mergeCell ref="C37:C38"/>
    <mergeCell ref="B39:B40"/>
    <mergeCell ref="C39:C40"/>
    <mergeCell ref="C25:C26"/>
    <mergeCell ref="AY7:AY8"/>
    <mergeCell ref="AZ7:AZ8"/>
    <mergeCell ref="B47:B48"/>
    <mergeCell ref="C47:C48"/>
    <mergeCell ref="B35:B36"/>
    <mergeCell ref="C35:C36"/>
    <mergeCell ref="C23:C24"/>
    <mergeCell ref="B23:B24"/>
    <mergeCell ref="C45:C46"/>
    <mergeCell ref="B21:B22"/>
    <mergeCell ref="BA7:BA8"/>
    <mergeCell ref="B53:D53"/>
    <mergeCell ref="B54:D54"/>
    <mergeCell ref="B55:D55"/>
    <mergeCell ref="B51:B52"/>
    <mergeCell ref="C51:C52"/>
    <mergeCell ref="B43:B44"/>
    <mergeCell ref="C43:C44"/>
    <mergeCell ref="B25:B26"/>
    <mergeCell ref="C13:C14"/>
    <mergeCell ref="B31:B32"/>
    <mergeCell ref="C31:C32"/>
    <mergeCell ref="B33:B34"/>
    <mergeCell ref="C33:C34"/>
    <mergeCell ref="C15:C16"/>
    <mergeCell ref="B17:B18"/>
    <mergeCell ref="C17:C18"/>
    <mergeCell ref="B19:B20"/>
    <mergeCell ref="C19:C20"/>
    <mergeCell ref="BE3:BE6"/>
    <mergeCell ref="C21:C22"/>
    <mergeCell ref="BG3:BG6"/>
    <mergeCell ref="E5:X5"/>
    <mergeCell ref="AB5:AW5"/>
    <mergeCell ref="A7:A55"/>
    <mergeCell ref="B7:B8"/>
    <mergeCell ref="C7:C8"/>
    <mergeCell ref="B9:B10"/>
    <mergeCell ref="C9:C10"/>
    <mergeCell ref="AB3:BA3"/>
    <mergeCell ref="B15:B16"/>
    <mergeCell ref="BE2:BG2"/>
    <mergeCell ref="E3:X3"/>
    <mergeCell ref="Y3:Y6"/>
    <mergeCell ref="Z3:Z6"/>
    <mergeCell ref="AA3:AA6"/>
    <mergeCell ref="BB3:BB6"/>
    <mergeCell ref="BC3:BC6"/>
    <mergeCell ref="BD3:BD6"/>
    <mergeCell ref="AF2:AI2"/>
    <mergeCell ref="AJ2:AM2"/>
    <mergeCell ref="AN2:AQ2"/>
    <mergeCell ref="BB2:BD2"/>
    <mergeCell ref="AR2:AV2"/>
    <mergeCell ref="AW2:BA2"/>
    <mergeCell ref="A1:BG1"/>
    <mergeCell ref="A2:A6"/>
    <mergeCell ref="B2:B6"/>
    <mergeCell ref="C2:C6"/>
    <mergeCell ref="D2:D6"/>
    <mergeCell ref="Y2:AA2"/>
    <mergeCell ref="S2:V2"/>
    <mergeCell ref="BF3:BF6"/>
    <mergeCell ref="W2:X2"/>
    <mergeCell ref="AB2:AE2"/>
    <mergeCell ref="B27:B28"/>
    <mergeCell ref="C27:C28"/>
    <mergeCell ref="B29:B30"/>
    <mergeCell ref="C29:C30"/>
    <mergeCell ref="E2:I2"/>
    <mergeCell ref="N2:R2"/>
    <mergeCell ref="J2:M2"/>
    <mergeCell ref="B11:B12"/>
    <mergeCell ref="C11:C12"/>
    <mergeCell ref="B13:B14"/>
  </mergeCells>
  <printOptions/>
  <pageMargins left="0.1968503937007874" right="0" top="0.1968503937007874" bottom="0" header="0.1968503937007874" footer="0.196850393700787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chtthp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vlv</dc:creator>
  <cp:keywords/>
  <dc:description/>
  <cp:lastModifiedBy>User</cp:lastModifiedBy>
  <cp:lastPrinted>2017-10-02T07:07:14Z</cp:lastPrinted>
  <dcterms:created xsi:type="dcterms:W3CDTF">2013-12-07T03:13:57Z</dcterms:created>
  <dcterms:modified xsi:type="dcterms:W3CDTF">2017-11-17T10:09:12Z</dcterms:modified>
  <cp:category/>
  <cp:version/>
  <cp:contentType/>
  <cp:contentStatus/>
</cp:coreProperties>
</file>