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activeTab="0"/>
  </bookViews>
  <sheets>
    <sheet name="102" sheetId="1" r:id="rId1"/>
    <sheet name="202" sheetId="2" r:id="rId2"/>
  </sheets>
  <definedNames/>
  <calcPr fullCalcOnLoad="1"/>
</workbook>
</file>

<file path=xl/sharedStrings.xml><?xml version="1.0" encoding="utf-8"?>
<sst xmlns="http://schemas.openxmlformats.org/spreadsheetml/2006/main" count="439" uniqueCount="158">
  <si>
    <t>КУРС, ГРУППА</t>
  </si>
  <si>
    <t>Индекс</t>
  </si>
  <si>
    <t>Наименование циклов, разделов дисциплин, профессиональных модулей, МДК, практик</t>
  </si>
  <si>
    <t>Вид учебной нагрузки</t>
  </si>
  <si>
    <t>ДЕКАБРЬ-ЯНВАРЬ</t>
  </si>
  <si>
    <t>ОТЧЕТ ЗА 1 СЕМЕСТР</t>
  </si>
  <si>
    <t>ОТЧЕТ ЗА 2 СЕМЕСТР</t>
  </si>
  <si>
    <t>ИТОГО ЗА ГОД</t>
  </si>
  <si>
    <t>К А Л Е Н Д А Р Н А Я        Н Е Д Е Л Я</t>
  </si>
  <si>
    <t>ЧАСОВ ПО ПЛАНУ</t>
  </si>
  <si>
    <t>ФАКТИЧЕСКИ ВЫДАНО</t>
  </si>
  <si>
    <t>ОТКЛОНЕНИЕ</t>
  </si>
  <si>
    <t xml:space="preserve">У Ч Е Б Н А Я         Н Е Д Е Л Я </t>
  </si>
  <si>
    <t>У Ч Е Б Н А Я          Н Е Д Е Л Я</t>
  </si>
  <si>
    <t>обязательная теоретич.</t>
  </si>
  <si>
    <t>самостоят. раб.</t>
  </si>
  <si>
    <t>К</t>
  </si>
  <si>
    <t>ИТОГО ЧАСОВ В НЕДЕЛЮ:</t>
  </si>
  <si>
    <t>Всего часов самостоятельной работы</t>
  </si>
  <si>
    <t>ПА</t>
  </si>
  <si>
    <t>Всего часов в неделю теоретической подготовки и учебной практики</t>
  </si>
  <si>
    <t>уп</t>
  </si>
  <si>
    <t>пп</t>
  </si>
  <si>
    <t>Физическая культура</t>
  </si>
  <si>
    <t>Общепрофессиональный цикл</t>
  </si>
  <si>
    <t>ОП.00</t>
  </si>
  <si>
    <t>ОП.02</t>
  </si>
  <si>
    <t>ОП.03</t>
  </si>
  <si>
    <t>ПМ.00</t>
  </si>
  <si>
    <t>Профессиональный цикл</t>
  </si>
  <si>
    <t>уп.00 пп.00</t>
  </si>
  <si>
    <t>Учебная и производственная практика</t>
  </si>
  <si>
    <t>ФК.00</t>
  </si>
  <si>
    <r>
      <t>Январь (</t>
    </r>
    <r>
      <rPr>
        <sz val="12"/>
        <color indexed="10"/>
        <rFont val="Times New Roman"/>
        <family val="1"/>
      </rPr>
      <t>Я</t>
    </r>
    <r>
      <rPr>
        <sz val="12"/>
        <color indexed="8"/>
        <rFont val="Times New Roman"/>
        <family val="1"/>
      </rPr>
      <t>)  12января - 28 января</t>
    </r>
  </si>
  <si>
    <r>
      <t>Февраль (</t>
    </r>
    <r>
      <rPr>
        <sz val="12"/>
        <color indexed="10"/>
        <rFont val="Times New Roman"/>
        <family val="1"/>
      </rPr>
      <t>Ф</t>
    </r>
    <r>
      <rPr>
        <sz val="12"/>
        <color indexed="8"/>
        <rFont val="Times New Roman"/>
        <family val="1"/>
      </rPr>
      <t>)        30 января - 25 февраля</t>
    </r>
  </si>
  <si>
    <r>
      <t>Март (</t>
    </r>
    <r>
      <rPr>
        <sz val="12"/>
        <color indexed="10"/>
        <rFont val="Times New Roman"/>
        <family val="1"/>
      </rPr>
      <t>М</t>
    </r>
    <r>
      <rPr>
        <sz val="12"/>
        <color indexed="8"/>
        <rFont val="Times New Roman"/>
        <family val="1"/>
      </rPr>
      <t>)                 27 февраля- 25 марта</t>
    </r>
  </si>
  <si>
    <r>
      <t>Апрель (</t>
    </r>
    <r>
      <rPr>
        <sz val="12"/>
        <color indexed="10"/>
        <rFont val="Times New Roman"/>
        <family val="1"/>
      </rPr>
      <t>А</t>
    </r>
    <r>
      <rPr>
        <sz val="12"/>
        <color indexed="8"/>
        <rFont val="Times New Roman"/>
        <family val="1"/>
      </rPr>
      <t>)                      27 марта - 29 апреля</t>
    </r>
  </si>
  <si>
    <r>
      <t>Май (</t>
    </r>
    <r>
      <rPr>
        <sz val="12"/>
        <color indexed="10"/>
        <rFont val="Times New Roman"/>
        <family val="1"/>
      </rPr>
      <t>М</t>
    </r>
    <r>
      <rPr>
        <sz val="12"/>
        <color indexed="8"/>
        <rFont val="Times New Roman"/>
        <family val="1"/>
      </rPr>
      <t>)                01 мая-27 мая</t>
    </r>
  </si>
  <si>
    <r>
      <t>Июнь (</t>
    </r>
    <r>
      <rPr>
        <sz val="12"/>
        <color indexed="10"/>
        <rFont val="Times New Roman"/>
        <family val="1"/>
      </rPr>
      <t>И</t>
    </r>
    <r>
      <rPr>
        <sz val="12"/>
        <color indexed="8"/>
        <rFont val="Times New Roman"/>
        <family val="1"/>
      </rPr>
      <t>)                         29 мая- 30 июня</t>
    </r>
  </si>
  <si>
    <r>
      <rPr>
        <b/>
        <sz val="10"/>
        <color indexed="8"/>
        <rFont val="Times New Roman"/>
        <family val="1"/>
      </rPr>
      <t xml:space="preserve">36  </t>
    </r>
    <r>
      <rPr>
        <sz val="10"/>
        <color indexed="8"/>
        <rFont val="Times New Roman"/>
        <family val="1"/>
      </rPr>
      <t xml:space="preserve"> (1-2)</t>
    </r>
  </si>
  <si>
    <r>
      <rPr>
        <b/>
        <sz val="10"/>
        <color indexed="8"/>
        <rFont val="Times New Roman"/>
        <family val="1"/>
      </rPr>
      <t xml:space="preserve">37 </t>
    </r>
    <r>
      <rPr>
        <sz val="10"/>
        <color indexed="8"/>
        <rFont val="Times New Roman"/>
        <family val="1"/>
      </rPr>
      <t xml:space="preserve">  (4-9)</t>
    </r>
  </si>
  <si>
    <r>
      <rPr>
        <b/>
        <sz val="10"/>
        <color indexed="8"/>
        <rFont val="Times New Roman"/>
        <family val="1"/>
      </rPr>
      <t xml:space="preserve">38 </t>
    </r>
    <r>
      <rPr>
        <sz val="10"/>
        <color indexed="8"/>
        <rFont val="Times New Roman"/>
        <family val="1"/>
      </rPr>
      <t>(11-16)</t>
    </r>
  </si>
  <si>
    <r>
      <rPr>
        <b/>
        <sz val="10"/>
        <color indexed="8"/>
        <rFont val="Times New Roman"/>
        <family val="1"/>
      </rPr>
      <t xml:space="preserve">39 </t>
    </r>
    <r>
      <rPr>
        <sz val="10"/>
        <color indexed="8"/>
        <rFont val="Times New Roman"/>
        <family val="1"/>
      </rPr>
      <t>(18-23)</t>
    </r>
  </si>
  <si>
    <r>
      <rPr>
        <b/>
        <sz val="10"/>
        <color indexed="8"/>
        <rFont val="Times New Roman"/>
        <family val="1"/>
      </rPr>
      <t xml:space="preserve">40   </t>
    </r>
    <r>
      <rPr>
        <sz val="10"/>
        <color indexed="8"/>
        <rFont val="Times New Roman"/>
        <family val="1"/>
      </rPr>
      <t>(25-30)</t>
    </r>
  </si>
  <si>
    <r>
      <rPr>
        <b/>
        <sz val="10"/>
        <color indexed="8"/>
        <rFont val="Times New Roman"/>
        <family val="1"/>
      </rPr>
      <t>41</t>
    </r>
    <r>
      <rPr>
        <sz val="10"/>
        <color indexed="8"/>
        <rFont val="Times New Roman"/>
        <family val="1"/>
      </rPr>
      <t xml:space="preserve"> (2-7)</t>
    </r>
  </si>
  <si>
    <r>
      <rPr>
        <b/>
        <sz val="10"/>
        <color indexed="8"/>
        <rFont val="Times New Roman"/>
        <family val="1"/>
      </rPr>
      <t xml:space="preserve">42 </t>
    </r>
    <r>
      <rPr>
        <sz val="10"/>
        <color indexed="8"/>
        <rFont val="Times New Roman"/>
        <family val="1"/>
      </rPr>
      <t>(9-14)</t>
    </r>
  </si>
  <si>
    <r>
      <rPr>
        <b/>
        <sz val="10"/>
        <color indexed="8"/>
        <rFont val="Times New Roman"/>
        <family val="1"/>
      </rPr>
      <t xml:space="preserve">43 </t>
    </r>
    <r>
      <rPr>
        <sz val="10"/>
        <color indexed="8"/>
        <rFont val="Times New Roman"/>
        <family val="1"/>
      </rPr>
      <t>(16-21)</t>
    </r>
  </si>
  <si>
    <r>
      <rPr>
        <b/>
        <sz val="10"/>
        <color indexed="8"/>
        <rFont val="Times New Roman"/>
        <family val="1"/>
      </rPr>
      <t>44</t>
    </r>
    <r>
      <rPr>
        <sz val="10"/>
        <color indexed="8"/>
        <rFont val="Times New Roman"/>
        <family val="1"/>
      </rPr>
      <t xml:space="preserve"> (23-28)</t>
    </r>
  </si>
  <si>
    <r>
      <rPr>
        <b/>
        <sz val="10"/>
        <color indexed="8"/>
        <rFont val="Times New Roman"/>
        <family val="1"/>
      </rPr>
      <t>45</t>
    </r>
    <r>
      <rPr>
        <sz val="10"/>
        <color indexed="8"/>
        <rFont val="Times New Roman"/>
        <family val="1"/>
      </rPr>
      <t xml:space="preserve"> (30-4)</t>
    </r>
  </si>
  <si>
    <r>
      <rPr>
        <b/>
        <sz val="10"/>
        <color indexed="8"/>
        <rFont val="Times New Roman"/>
        <family val="1"/>
      </rPr>
      <t xml:space="preserve">46 </t>
    </r>
    <r>
      <rPr>
        <sz val="10"/>
        <color indexed="8"/>
        <rFont val="Times New Roman"/>
        <family val="1"/>
      </rPr>
      <t>(6-11)</t>
    </r>
  </si>
  <si>
    <r>
      <rPr>
        <b/>
        <sz val="10"/>
        <color indexed="8"/>
        <rFont val="Times New Roman"/>
        <family val="1"/>
      </rPr>
      <t xml:space="preserve">47 </t>
    </r>
    <r>
      <rPr>
        <sz val="10"/>
        <color indexed="8"/>
        <rFont val="Times New Roman"/>
        <family val="1"/>
      </rPr>
      <t>(13-18)</t>
    </r>
  </si>
  <si>
    <r>
      <rPr>
        <b/>
        <sz val="10"/>
        <color indexed="8"/>
        <rFont val="Times New Roman"/>
        <family val="1"/>
      </rPr>
      <t xml:space="preserve">48 </t>
    </r>
    <r>
      <rPr>
        <sz val="10"/>
        <color indexed="8"/>
        <rFont val="Times New Roman"/>
        <family val="1"/>
      </rPr>
      <t>(20-25)</t>
    </r>
  </si>
  <si>
    <r>
      <rPr>
        <b/>
        <sz val="10"/>
        <color indexed="8"/>
        <rFont val="Times New Roman"/>
        <family val="1"/>
      </rPr>
      <t>49</t>
    </r>
    <r>
      <rPr>
        <sz val="10"/>
        <color indexed="8"/>
        <rFont val="Times New Roman"/>
        <family val="1"/>
      </rPr>
      <t xml:space="preserve"> (27-2)</t>
    </r>
  </si>
  <si>
    <r>
      <rPr>
        <b/>
        <sz val="10"/>
        <color indexed="8"/>
        <rFont val="Times New Roman"/>
        <family val="1"/>
      </rPr>
      <t xml:space="preserve">50 </t>
    </r>
    <r>
      <rPr>
        <sz val="10"/>
        <color indexed="8"/>
        <rFont val="Times New Roman"/>
        <family val="1"/>
      </rPr>
      <t>(4-9)</t>
    </r>
  </si>
  <si>
    <r>
      <rPr>
        <b/>
        <sz val="10"/>
        <color indexed="8"/>
        <rFont val="Times New Roman"/>
        <family val="1"/>
      </rPr>
      <t xml:space="preserve">51 </t>
    </r>
    <r>
      <rPr>
        <sz val="10"/>
        <color indexed="8"/>
        <rFont val="Times New Roman"/>
        <family val="1"/>
      </rPr>
      <t>(11-16)</t>
    </r>
  </si>
  <si>
    <r>
      <rPr>
        <b/>
        <sz val="10"/>
        <color indexed="8"/>
        <rFont val="Times New Roman"/>
        <family val="1"/>
      </rPr>
      <t>52</t>
    </r>
    <r>
      <rPr>
        <sz val="10"/>
        <color indexed="8"/>
        <rFont val="Times New Roman"/>
        <family val="1"/>
      </rPr>
      <t xml:space="preserve"> (18-23)</t>
    </r>
  </si>
  <si>
    <r>
      <t>53</t>
    </r>
    <r>
      <rPr>
        <sz val="10"/>
        <color indexed="8"/>
        <rFont val="Times New Roman"/>
        <family val="1"/>
      </rPr>
      <t>(25-28)</t>
    </r>
  </si>
  <si>
    <r>
      <t xml:space="preserve">1   </t>
    </r>
    <r>
      <rPr>
        <sz val="10"/>
        <color indexed="8"/>
        <rFont val="Times New Roman"/>
        <family val="1"/>
      </rPr>
      <t>(29-07)</t>
    </r>
  </si>
  <si>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(08-11)</t>
    </r>
  </si>
  <si>
    <t>МДК 01.01</t>
  </si>
  <si>
    <t>МДК 02.01</t>
  </si>
  <si>
    <t>С.00</t>
  </si>
  <si>
    <t>Цикл социальной адаптации</t>
  </si>
  <si>
    <t>СМ.01</t>
  </si>
  <si>
    <t>Социально-бытовая ориентировка</t>
  </si>
  <si>
    <t>СМ.02</t>
  </si>
  <si>
    <t>Коррекционные занятия</t>
  </si>
  <si>
    <t>Способы поиска работы, трудоустройства</t>
  </si>
  <si>
    <t>Безопасность жизнедеятельности</t>
  </si>
  <si>
    <r>
      <rPr>
        <sz val="14"/>
        <color indexed="8"/>
        <rFont val="Times New Roman"/>
        <family val="1"/>
      </rPr>
      <t>Сентябрь (</t>
    </r>
    <r>
      <rPr>
        <sz val="14"/>
        <color indexed="10"/>
        <rFont val="Times New Roman"/>
        <family val="1"/>
      </rPr>
      <t>C</t>
    </r>
    <r>
      <rPr>
        <sz val="14"/>
        <color indexed="8"/>
        <rFont val="Times New Roman"/>
        <family val="1"/>
      </rPr>
      <t xml:space="preserve">)           </t>
    </r>
    <r>
      <rPr>
        <sz val="11"/>
        <color indexed="8"/>
        <rFont val="Times New Roman"/>
        <family val="1"/>
      </rPr>
      <t>1-30 сентября</t>
    </r>
  </si>
  <si>
    <r>
      <rPr>
        <sz val="14"/>
        <color indexed="8"/>
        <rFont val="Times New Roman"/>
        <family val="1"/>
      </rPr>
      <t>Ноябрь (</t>
    </r>
    <r>
      <rPr>
        <sz val="14"/>
        <color indexed="10"/>
        <rFont val="Times New Roman"/>
        <family val="1"/>
      </rPr>
      <t>Н</t>
    </r>
    <r>
      <rPr>
        <sz val="14"/>
        <color indexed="8"/>
        <rFont val="Times New Roman"/>
        <family val="1"/>
      </rPr>
      <t>)           6</t>
    </r>
    <r>
      <rPr>
        <sz val="11"/>
        <color indexed="8"/>
        <rFont val="Times New Roman"/>
        <family val="1"/>
      </rPr>
      <t xml:space="preserve"> ноября - 02 декабря</t>
    </r>
  </si>
  <si>
    <r>
      <rPr>
        <sz val="14"/>
        <color indexed="8"/>
        <rFont val="Times New Roman"/>
        <family val="1"/>
      </rPr>
      <t>Декабрь  (</t>
    </r>
    <r>
      <rPr>
        <sz val="14"/>
        <color indexed="10"/>
        <rFont val="Times New Roman"/>
        <family val="1"/>
      </rPr>
      <t>Д</t>
    </r>
    <r>
      <rPr>
        <sz val="14"/>
        <color indexed="8"/>
        <rFont val="Times New Roman"/>
        <family val="1"/>
      </rPr>
      <t xml:space="preserve">)                   </t>
    </r>
    <r>
      <rPr>
        <sz val="11"/>
        <color indexed="8"/>
        <rFont val="Times New Roman"/>
        <family val="1"/>
      </rPr>
      <t>4-28 декабря</t>
    </r>
  </si>
  <si>
    <t>Материаловедение ШП</t>
  </si>
  <si>
    <t>Технология обработки текстильных изделий</t>
  </si>
  <si>
    <t>3 (12-13)</t>
  </si>
  <si>
    <t>4 (15-20)</t>
  </si>
  <si>
    <t>5 (22-27)</t>
  </si>
  <si>
    <t>6  (29-03)</t>
  </si>
  <si>
    <t>7   (5-10)</t>
  </si>
  <si>
    <t>8 (12-17)</t>
  </si>
  <si>
    <t>9 (20-25)</t>
  </si>
  <si>
    <t>10 (26-03)</t>
  </si>
  <si>
    <t>11 (05-10)</t>
  </si>
  <si>
    <t>12 (12-17)</t>
  </si>
  <si>
    <t>13 (19-24)</t>
  </si>
  <si>
    <t>14 (26-31)</t>
  </si>
  <si>
    <t>15 (02-07)</t>
  </si>
  <si>
    <t>16 (09-14)</t>
  </si>
  <si>
    <t>17 (16-21)</t>
  </si>
  <si>
    <t>18 (23-28)</t>
  </si>
  <si>
    <t>19 (30-05)</t>
  </si>
  <si>
    <t>20 (07-12)</t>
  </si>
  <si>
    <t>21 (14-19)</t>
  </si>
  <si>
    <t>22 (21-26)</t>
  </si>
  <si>
    <t>23   (28-02)</t>
  </si>
  <si>
    <t>24  (04-09)</t>
  </si>
  <si>
    <t>25 (11-16)</t>
  </si>
  <si>
    <t>26 (18-23)</t>
  </si>
  <si>
    <t>27 (25-30)</t>
  </si>
  <si>
    <t>Календарный учебный график  группы №102/Д по профессии 19601Швея  на 2017-2018 учебный год.</t>
  </si>
  <si>
    <t>Экономические и правовые основы произ деятельности</t>
  </si>
  <si>
    <t>Основы компьютерной грамотности</t>
  </si>
  <si>
    <t>ОП.01</t>
  </si>
  <si>
    <t>ОП.04</t>
  </si>
  <si>
    <r>
      <rPr>
        <b/>
        <sz val="10"/>
        <color indexed="8"/>
        <rFont val="Times New Roman"/>
        <family val="1"/>
      </rPr>
      <t xml:space="preserve">36  </t>
    </r>
    <r>
      <rPr>
        <sz val="10"/>
        <color indexed="8"/>
        <rFont val="Times New Roman"/>
        <family val="1"/>
      </rPr>
      <t xml:space="preserve"> (3-8)</t>
    </r>
  </si>
  <si>
    <r>
      <rPr>
        <b/>
        <sz val="10"/>
        <color indexed="8"/>
        <rFont val="Times New Roman"/>
        <family val="1"/>
      </rPr>
      <t xml:space="preserve">37 </t>
    </r>
    <r>
      <rPr>
        <sz val="10"/>
        <color indexed="8"/>
        <rFont val="Times New Roman"/>
        <family val="1"/>
      </rPr>
      <t xml:space="preserve">  (10-15)</t>
    </r>
  </si>
  <si>
    <r>
      <rPr>
        <b/>
        <sz val="10"/>
        <color indexed="8"/>
        <rFont val="Times New Roman"/>
        <family val="1"/>
      </rPr>
      <t xml:space="preserve">38 </t>
    </r>
    <r>
      <rPr>
        <sz val="10"/>
        <color indexed="8"/>
        <rFont val="Times New Roman"/>
        <family val="1"/>
      </rPr>
      <t>(17-22)</t>
    </r>
  </si>
  <si>
    <r>
      <rPr>
        <b/>
        <sz val="10"/>
        <color indexed="8"/>
        <rFont val="Times New Roman"/>
        <family val="1"/>
      </rPr>
      <t xml:space="preserve">39 </t>
    </r>
    <r>
      <rPr>
        <sz val="10"/>
        <color indexed="8"/>
        <rFont val="Times New Roman"/>
        <family val="1"/>
      </rPr>
      <t>(24-29)</t>
    </r>
  </si>
  <si>
    <r>
      <rPr>
        <b/>
        <sz val="10"/>
        <color indexed="8"/>
        <rFont val="Times New Roman"/>
        <family val="1"/>
      </rPr>
      <t xml:space="preserve">40   </t>
    </r>
    <r>
      <rPr>
        <sz val="10"/>
        <color indexed="8"/>
        <rFont val="Times New Roman"/>
        <family val="1"/>
      </rPr>
      <t>(1-6)</t>
    </r>
  </si>
  <si>
    <r>
      <rPr>
        <b/>
        <sz val="10"/>
        <color indexed="8"/>
        <rFont val="Times New Roman"/>
        <family val="1"/>
      </rPr>
      <t>41</t>
    </r>
    <r>
      <rPr>
        <sz val="10"/>
        <color indexed="8"/>
        <rFont val="Times New Roman"/>
        <family val="1"/>
      </rPr>
      <t xml:space="preserve"> (8-13)</t>
    </r>
  </si>
  <si>
    <r>
      <rPr>
        <b/>
        <sz val="10"/>
        <color indexed="8"/>
        <rFont val="Times New Roman"/>
        <family val="1"/>
      </rPr>
      <t xml:space="preserve">42 </t>
    </r>
    <r>
      <rPr>
        <sz val="10"/>
        <color indexed="8"/>
        <rFont val="Times New Roman"/>
        <family val="1"/>
      </rPr>
      <t>(15-20)</t>
    </r>
  </si>
  <si>
    <r>
      <rPr>
        <b/>
        <sz val="10"/>
        <color indexed="8"/>
        <rFont val="Times New Roman"/>
        <family val="1"/>
      </rPr>
      <t xml:space="preserve">43 </t>
    </r>
    <r>
      <rPr>
        <sz val="10"/>
        <color indexed="8"/>
        <rFont val="Times New Roman"/>
        <family val="1"/>
      </rPr>
      <t>(22-27)</t>
    </r>
  </si>
  <si>
    <r>
      <rPr>
        <b/>
        <sz val="10"/>
        <color indexed="8"/>
        <rFont val="Times New Roman"/>
        <family val="1"/>
      </rPr>
      <t>44</t>
    </r>
    <r>
      <rPr>
        <sz val="10"/>
        <color indexed="8"/>
        <rFont val="Times New Roman"/>
        <family val="1"/>
      </rPr>
      <t xml:space="preserve"> (29-3)</t>
    </r>
  </si>
  <si>
    <r>
      <rPr>
        <b/>
        <sz val="10"/>
        <color indexed="8"/>
        <rFont val="Times New Roman"/>
        <family val="1"/>
      </rPr>
      <t>45</t>
    </r>
    <r>
      <rPr>
        <sz val="10"/>
        <color indexed="8"/>
        <rFont val="Times New Roman"/>
        <family val="1"/>
      </rPr>
      <t xml:space="preserve"> (5-10)</t>
    </r>
  </si>
  <si>
    <r>
      <rPr>
        <b/>
        <sz val="10"/>
        <color indexed="8"/>
        <rFont val="Times New Roman"/>
        <family val="1"/>
      </rPr>
      <t xml:space="preserve">46 </t>
    </r>
    <r>
      <rPr>
        <sz val="10"/>
        <color indexed="8"/>
        <rFont val="Times New Roman"/>
        <family val="1"/>
      </rPr>
      <t>(12-17)</t>
    </r>
  </si>
  <si>
    <r>
      <rPr>
        <b/>
        <sz val="10"/>
        <color indexed="8"/>
        <rFont val="Times New Roman"/>
        <family val="1"/>
      </rPr>
      <t xml:space="preserve">47 </t>
    </r>
    <r>
      <rPr>
        <sz val="10"/>
        <color indexed="8"/>
        <rFont val="Times New Roman"/>
        <family val="1"/>
      </rPr>
      <t>(19-24)</t>
    </r>
  </si>
  <si>
    <r>
      <rPr>
        <b/>
        <sz val="10"/>
        <color indexed="8"/>
        <rFont val="Times New Roman"/>
        <family val="1"/>
      </rPr>
      <t xml:space="preserve">48 </t>
    </r>
    <r>
      <rPr>
        <sz val="10"/>
        <color indexed="8"/>
        <rFont val="Times New Roman"/>
        <family val="1"/>
      </rPr>
      <t>(26-1)</t>
    </r>
  </si>
  <si>
    <r>
      <rPr>
        <b/>
        <sz val="10"/>
        <color indexed="8"/>
        <rFont val="Times New Roman"/>
        <family val="1"/>
      </rPr>
      <t>49</t>
    </r>
    <r>
      <rPr>
        <sz val="10"/>
        <color indexed="8"/>
        <rFont val="Times New Roman"/>
        <family val="1"/>
      </rPr>
      <t xml:space="preserve"> (3-8)</t>
    </r>
  </si>
  <si>
    <r>
      <rPr>
        <b/>
        <sz val="10"/>
        <color indexed="8"/>
        <rFont val="Times New Roman"/>
        <family val="1"/>
      </rPr>
      <t xml:space="preserve">50 </t>
    </r>
    <r>
      <rPr>
        <sz val="10"/>
        <color indexed="8"/>
        <rFont val="Times New Roman"/>
        <family val="1"/>
      </rPr>
      <t>(10-15)</t>
    </r>
  </si>
  <si>
    <r>
      <rPr>
        <b/>
        <sz val="10"/>
        <color indexed="8"/>
        <rFont val="Times New Roman"/>
        <family val="1"/>
      </rPr>
      <t xml:space="preserve">51 </t>
    </r>
    <r>
      <rPr>
        <sz val="10"/>
        <color indexed="8"/>
        <rFont val="Times New Roman"/>
        <family val="1"/>
      </rPr>
      <t>(17-22)</t>
    </r>
  </si>
  <si>
    <r>
      <rPr>
        <b/>
        <sz val="10"/>
        <color indexed="8"/>
        <rFont val="Times New Roman"/>
        <family val="1"/>
      </rPr>
      <t>52</t>
    </r>
    <r>
      <rPr>
        <sz val="10"/>
        <color indexed="8"/>
        <rFont val="Times New Roman"/>
        <family val="1"/>
      </rPr>
      <t xml:space="preserve"> (24-29)</t>
    </r>
  </si>
  <si>
    <r>
      <rPr>
        <b/>
        <sz val="10"/>
        <color indexed="8"/>
        <rFont val="Times New Roman"/>
        <family val="1"/>
      </rPr>
      <t>1 (</t>
    </r>
    <r>
      <rPr>
        <sz val="10"/>
        <color indexed="8"/>
        <rFont val="Times New Roman"/>
        <family val="1"/>
      </rPr>
      <t>31-5)</t>
    </r>
  </si>
  <si>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(7-12)</t>
    </r>
  </si>
  <si>
    <r>
      <rPr>
        <b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>(14-19)</t>
    </r>
  </si>
  <si>
    <r>
      <rPr>
        <b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(21-26)</t>
    </r>
  </si>
  <si>
    <r>
      <rPr>
        <b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(28-2)</t>
    </r>
  </si>
  <si>
    <r>
      <rPr>
        <b/>
        <sz val="10"/>
        <color indexed="8"/>
        <rFont val="Times New Roman"/>
        <family val="1"/>
      </rPr>
      <t xml:space="preserve">6  </t>
    </r>
    <r>
      <rPr>
        <sz val="10"/>
        <color indexed="8"/>
        <rFont val="Times New Roman"/>
        <family val="1"/>
      </rPr>
      <t>(4-9)</t>
    </r>
  </si>
  <si>
    <r>
      <rPr>
        <b/>
        <sz val="10"/>
        <color indexed="8"/>
        <rFont val="Times New Roman"/>
        <family val="1"/>
      </rPr>
      <t xml:space="preserve">7 </t>
    </r>
    <r>
      <rPr>
        <sz val="10"/>
        <color indexed="8"/>
        <rFont val="Times New Roman"/>
        <family val="1"/>
      </rPr>
      <t>(11-16)</t>
    </r>
  </si>
  <si>
    <r>
      <rPr>
        <b/>
        <sz val="10"/>
        <color indexed="8"/>
        <rFont val="Times New Roman"/>
        <family val="1"/>
      </rPr>
      <t xml:space="preserve">8 </t>
    </r>
    <r>
      <rPr>
        <sz val="10"/>
        <color indexed="8"/>
        <rFont val="Times New Roman"/>
        <family val="1"/>
      </rPr>
      <t>(18-23)</t>
    </r>
  </si>
  <si>
    <r>
      <rPr>
        <b/>
        <sz val="10"/>
        <color indexed="8"/>
        <rFont val="Times New Roman"/>
        <family val="1"/>
      </rPr>
      <t xml:space="preserve">9 </t>
    </r>
    <r>
      <rPr>
        <sz val="10"/>
        <color indexed="8"/>
        <rFont val="Times New Roman"/>
        <family val="1"/>
      </rPr>
      <t>(25-2)</t>
    </r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</si>
  <si>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(4-9)</t>
    </r>
  </si>
  <si>
    <r>
      <rPr>
        <b/>
        <sz val="10"/>
        <color indexed="8"/>
        <rFont val="Times New Roman"/>
        <family val="1"/>
      </rPr>
      <t>11 (</t>
    </r>
    <r>
      <rPr>
        <sz val="10"/>
        <color indexed="8"/>
        <rFont val="Times New Roman"/>
        <family val="1"/>
      </rPr>
      <t>11-16)</t>
    </r>
  </si>
  <si>
    <r>
      <rPr>
        <b/>
        <sz val="10"/>
        <color indexed="8"/>
        <rFont val="Times New Roman"/>
        <family val="1"/>
      </rPr>
      <t xml:space="preserve">12 </t>
    </r>
    <r>
      <rPr>
        <sz val="10"/>
        <color indexed="8"/>
        <rFont val="Times New Roman"/>
        <family val="1"/>
      </rPr>
      <t>(18-23)</t>
    </r>
  </si>
  <si>
    <r>
      <rPr>
        <b/>
        <sz val="10"/>
        <color indexed="8"/>
        <rFont val="Times New Roman"/>
        <family val="1"/>
      </rPr>
      <t xml:space="preserve">13 </t>
    </r>
    <r>
      <rPr>
        <sz val="10"/>
        <color indexed="8"/>
        <rFont val="Times New Roman"/>
        <family val="1"/>
      </rPr>
      <t>(25-30)</t>
    </r>
  </si>
  <si>
    <r>
      <rPr>
        <b/>
        <sz val="10"/>
        <color indexed="8"/>
        <rFont val="Times New Roman"/>
        <family val="1"/>
      </rPr>
      <t xml:space="preserve">14 </t>
    </r>
    <r>
      <rPr>
        <sz val="10"/>
        <color indexed="8"/>
        <rFont val="Times New Roman"/>
        <family val="1"/>
      </rPr>
      <t>(1-6)</t>
    </r>
  </si>
  <si>
    <r>
      <rPr>
        <b/>
        <sz val="10"/>
        <color indexed="8"/>
        <rFont val="Times New Roman"/>
        <family val="1"/>
      </rPr>
      <t>15</t>
    </r>
    <r>
      <rPr>
        <sz val="10"/>
        <color indexed="8"/>
        <rFont val="Times New Roman"/>
        <family val="1"/>
      </rPr>
      <t xml:space="preserve"> (8-13)</t>
    </r>
  </si>
  <si>
    <r>
      <rPr>
        <b/>
        <sz val="10"/>
        <color indexed="8"/>
        <rFont val="Times New Roman"/>
        <family val="1"/>
      </rPr>
      <t xml:space="preserve">16 </t>
    </r>
    <r>
      <rPr>
        <sz val="10"/>
        <color indexed="8"/>
        <rFont val="Times New Roman"/>
        <family val="1"/>
      </rPr>
      <t>(15-20)</t>
    </r>
  </si>
  <si>
    <r>
      <rPr>
        <b/>
        <sz val="10"/>
        <color indexed="8"/>
        <rFont val="Times New Roman"/>
        <family val="1"/>
      </rPr>
      <t xml:space="preserve">17 </t>
    </r>
    <r>
      <rPr>
        <sz val="10"/>
        <color indexed="8"/>
        <rFont val="Times New Roman"/>
        <family val="1"/>
      </rPr>
      <t>(22-27)</t>
    </r>
  </si>
  <si>
    <r>
      <rPr>
        <b/>
        <sz val="10"/>
        <color indexed="8"/>
        <rFont val="Times New Roman"/>
        <family val="1"/>
      </rPr>
      <t xml:space="preserve">18 </t>
    </r>
    <r>
      <rPr>
        <sz val="10"/>
        <color indexed="8"/>
        <rFont val="Times New Roman"/>
        <family val="1"/>
      </rPr>
      <t>(29-4)</t>
    </r>
  </si>
  <si>
    <r>
      <rPr>
        <b/>
        <sz val="10"/>
        <color indexed="8"/>
        <rFont val="Times New Roman"/>
        <family val="1"/>
      </rPr>
      <t>19</t>
    </r>
    <r>
      <rPr>
        <sz val="10"/>
        <color indexed="8"/>
        <rFont val="Times New Roman"/>
        <family val="1"/>
      </rPr>
      <t xml:space="preserve"> (6-11)</t>
    </r>
  </si>
  <si>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>(13-18)</t>
    </r>
  </si>
  <si>
    <r>
      <rPr>
        <b/>
        <sz val="10"/>
        <color indexed="8"/>
        <rFont val="Times New Roman"/>
        <family val="1"/>
      </rPr>
      <t>21</t>
    </r>
    <r>
      <rPr>
        <sz val="10"/>
        <color indexed="8"/>
        <rFont val="Times New Roman"/>
        <family val="1"/>
      </rPr>
      <t xml:space="preserve"> (20-25)</t>
    </r>
  </si>
  <si>
    <r>
      <rPr>
        <b/>
        <sz val="10"/>
        <color indexed="8"/>
        <rFont val="Times New Roman"/>
        <family val="1"/>
      </rPr>
      <t xml:space="preserve">22 </t>
    </r>
    <r>
      <rPr>
        <sz val="10"/>
        <color indexed="8"/>
        <rFont val="Times New Roman"/>
        <family val="1"/>
      </rPr>
      <t>(27-1)</t>
    </r>
  </si>
  <si>
    <r>
      <rPr>
        <b/>
        <sz val="10"/>
        <color indexed="8"/>
        <rFont val="Times New Roman"/>
        <family val="1"/>
      </rPr>
      <t>23</t>
    </r>
    <r>
      <rPr>
        <sz val="10"/>
        <color indexed="8"/>
        <rFont val="Times New Roman"/>
        <family val="1"/>
      </rPr>
      <t xml:space="preserve">   (3-8)</t>
    </r>
  </si>
  <si>
    <r>
      <rPr>
        <b/>
        <sz val="10"/>
        <color indexed="8"/>
        <rFont val="Times New Roman"/>
        <family val="1"/>
      </rPr>
      <t>24</t>
    </r>
    <r>
      <rPr>
        <sz val="10"/>
        <color indexed="8"/>
        <rFont val="Times New Roman"/>
        <family val="1"/>
      </rPr>
      <t xml:space="preserve">  (10-15)</t>
    </r>
  </si>
  <si>
    <r>
      <rPr>
        <b/>
        <sz val="10"/>
        <color indexed="8"/>
        <rFont val="Times New Roman"/>
        <family val="1"/>
      </rPr>
      <t xml:space="preserve">25 </t>
    </r>
    <r>
      <rPr>
        <sz val="10"/>
        <color indexed="8"/>
        <rFont val="Times New Roman"/>
        <family val="1"/>
      </rPr>
      <t>(17-22)</t>
    </r>
  </si>
  <si>
    <r>
      <rPr>
        <b/>
        <sz val="10"/>
        <color indexed="8"/>
        <rFont val="Times New Roman"/>
        <family val="1"/>
      </rPr>
      <t xml:space="preserve">26 </t>
    </r>
    <r>
      <rPr>
        <sz val="10"/>
        <color indexed="8"/>
        <rFont val="Times New Roman"/>
        <family val="1"/>
      </rPr>
      <t>(24-29)</t>
    </r>
  </si>
  <si>
    <t>Календарный учебный график  группы №202/Д по профессии 19601Швея  на 2018-2019 учебный год.</t>
  </si>
  <si>
    <r>
      <t>Сентябрь (</t>
    </r>
    <r>
      <rPr>
        <sz val="9"/>
        <color indexed="10"/>
        <rFont val="Times New Roman"/>
        <family val="1"/>
      </rPr>
      <t>C</t>
    </r>
    <r>
      <rPr>
        <sz val="9"/>
        <color indexed="8"/>
        <rFont val="Times New Roman"/>
        <family val="1"/>
      </rPr>
      <t>)           3-29 сентября</t>
    </r>
  </si>
  <si>
    <r>
      <t>Октябрь (</t>
    </r>
    <r>
      <rPr>
        <sz val="9"/>
        <color indexed="10"/>
        <rFont val="Times New Roman"/>
        <family val="1"/>
      </rPr>
      <t>О</t>
    </r>
    <r>
      <rPr>
        <sz val="9"/>
        <color indexed="8"/>
        <rFont val="Times New Roman"/>
        <family val="1"/>
      </rPr>
      <t>)                      1 октября - 3 ноября</t>
    </r>
  </si>
  <si>
    <r>
      <t>Ноябрь (</t>
    </r>
    <r>
      <rPr>
        <sz val="9"/>
        <color indexed="10"/>
        <rFont val="Times New Roman"/>
        <family val="1"/>
      </rPr>
      <t>Н</t>
    </r>
    <r>
      <rPr>
        <sz val="9"/>
        <color indexed="8"/>
        <rFont val="Times New Roman"/>
        <family val="1"/>
      </rPr>
      <t>)           5 ноября - 01 декабря</t>
    </r>
  </si>
  <si>
    <r>
      <t>Декабрь  (</t>
    </r>
    <r>
      <rPr>
        <sz val="9"/>
        <color indexed="10"/>
        <rFont val="Times New Roman"/>
        <family val="1"/>
      </rPr>
      <t>Д</t>
    </r>
    <r>
      <rPr>
        <sz val="9"/>
        <color indexed="8"/>
        <rFont val="Times New Roman"/>
        <family val="1"/>
      </rPr>
      <t>)                   3-29 декабря</t>
    </r>
  </si>
  <si>
    <r>
      <t>Январь (</t>
    </r>
    <r>
      <rPr>
        <sz val="9"/>
        <color indexed="10"/>
        <rFont val="Times New Roman"/>
        <family val="1"/>
      </rPr>
      <t>Я</t>
    </r>
    <r>
      <rPr>
        <sz val="9"/>
        <color indexed="8"/>
        <rFont val="Times New Roman"/>
        <family val="1"/>
      </rPr>
      <t>)  14января - 2 февраля</t>
    </r>
  </si>
  <si>
    <r>
      <t>Февраль (</t>
    </r>
    <r>
      <rPr>
        <sz val="9"/>
        <color indexed="10"/>
        <rFont val="Times New Roman"/>
        <family val="1"/>
      </rPr>
      <t>Ф</t>
    </r>
    <r>
      <rPr>
        <sz val="9"/>
        <color indexed="8"/>
        <rFont val="Times New Roman"/>
        <family val="1"/>
      </rPr>
      <t>)        4 февраля - 2 марта</t>
    </r>
  </si>
  <si>
    <r>
      <t>Март (</t>
    </r>
    <r>
      <rPr>
        <sz val="9"/>
        <color indexed="10"/>
        <rFont val="Times New Roman"/>
        <family val="1"/>
      </rPr>
      <t>М</t>
    </r>
    <r>
      <rPr>
        <sz val="9"/>
        <color indexed="8"/>
        <rFont val="Times New Roman"/>
        <family val="1"/>
      </rPr>
      <t>)                 4 марта- 30марта</t>
    </r>
  </si>
  <si>
    <r>
      <t>Апрель (</t>
    </r>
    <r>
      <rPr>
        <sz val="9"/>
        <color indexed="10"/>
        <rFont val="Times New Roman"/>
        <family val="1"/>
      </rPr>
      <t>А</t>
    </r>
    <r>
      <rPr>
        <sz val="9"/>
        <color indexed="8"/>
        <rFont val="Times New Roman"/>
        <family val="1"/>
      </rPr>
      <t>)                      1 апреля - 4  мая</t>
    </r>
  </si>
  <si>
    <r>
      <t>Май (</t>
    </r>
    <r>
      <rPr>
        <sz val="9"/>
        <color indexed="10"/>
        <rFont val="Times New Roman"/>
        <family val="1"/>
      </rPr>
      <t>М</t>
    </r>
    <r>
      <rPr>
        <sz val="9"/>
        <color indexed="8"/>
        <rFont val="Times New Roman"/>
        <family val="1"/>
      </rPr>
      <t>)                06 мая-1 июня</t>
    </r>
  </si>
  <si>
    <r>
      <t>Июнь (</t>
    </r>
    <r>
      <rPr>
        <sz val="9"/>
        <color indexed="10"/>
        <rFont val="Times New Roman"/>
        <family val="1"/>
      </rPr>
      <t>И</t>
    </r>
    <r>
      <rPr>
        <sz val="9"/>
        <color indexed="8"/>
        <rFont val="Times New Roman"/>
        <family val="1"/>
      </rPr>
      <t>)                         3 июня- 22 июня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</si>
</sst>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9A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0" fillId="5" borderId="0" xfId="0" applyFill="1" applyAlignment="1">
      <alignment/>
    </xf>
    <xf numFmtId="0" fontId="4" fillId="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wrapText="1"/>
    </xf>
    <xf numFmtId="0" fontId="8" fillId="5" borderId="10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12" fillId="5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17" fillId="0" borderId="10" xfId="43" applyFont="1" applyBorder="1" applyAlignment="1">
      <alignment horizontal="center" textRotation="90" wrapText="1"/>
    </xf>
    <xf numFmtId="178" fontId="17" fillId="0" borderId="11" xfId="43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tabSelected="1" zoomScale="82" zoomScaleNormal="82" zoomScalePageLayoutView="0" workbookViewId="0" topLeftCell="A19">
      <selection activeCell="BF32" sqref="A1:BF32"/>
    </sheetView>
  </sheetViews>
  <sheetFormatPr defaultColWidth="9.140625" defaultRowHeight="15"/>
  <cols>
    <col min="1" max="1" width="3.8515625" style="0" customWidth="1"/>
    <col min="3" max="3" width="23.7109375" style="0" customWidth="1"/>
    <col min="5" max="5" width="3.7109375" style="0" customWidth="1"/>
    <col min="6" max="6" width="3.8515625" style="0" customWidth="1"/>
    <col min="7" max="7" width="3.57421875" style="0" customWidth="1"/>
    <col min="8" max="8" width="3.7109375" style="0" customWidth="1"/>
    <col min="9" max="9" width="4.140625" style="0" customWidth="1"/>
    <col min="10" max="13" width="3.7109375" style="0" customWidth="1"/>
    <col min="14" max="17" width="3.57421875" style="0" customWidth="1"/>
    <col min="18" max="18" width="4.28125" style="0" customWidth="1"/>
    <col min="19" max="19" width="3.421875" style="0" customWidth="1"/>
    <col min="20" max="20" width="3.7109375" style="0" customWidth="1"/>
    <col min="21" max="21" width="3.57421875" style="0" customWidth="1"/>
    <col min="22" max="23" width="4.28125" style="0" customWidth="1"/>
    <col min="24" max="24" width="4.8515625" style="0" customWidth="1"/>
    <col min="25" max="25" width="4.57421875" style="0" customWidth="1"/>
    <col min="26" max="26" width="4.421875" style="0" customWidth="1"/>
    <col min="27" max="28" width="4.28125" style="0" customWidth="1"/>
    <col min="29" max="30" width="3.7109375" style="0" customWidth="1"/>
    <col min="31" max="31" width="4.8515625" style="0" customWidth="1"/>
    <col min="32" max="32" width="4.7109375" style="0" customWidth="1"/>
    <col min="33" max="33" width="4.28125" style="0" customWidth="1"/>
    <col min="34" max="34" width="4.57421875" style="0" customWidth="1"/>
    <col min="35" max="35" width="4.28125" style="0" customWidth="1"/>
    <col min="36" max="37" width="3.8515625" style="0" customWidth="1"/>
    <col min="38" max="38" width="4.28125" style="0" customWidth="1"/>
    <col min="39" max="39" width="4.140625" style="0" customWidth="1"/>
    <col min="40" max="40" width="3.8515625" style="0" customWidth="1"/>
    <col min="41" max="41" width="4.28125" style="0" customWidth="1"/>
    <col min="42" max="42" width="4.421875" style="0" customWidth="1"/>
    <col min="43" max="43" width="4.28125" style="0" customWidth="1"/>
    <col min="44" max="44" width="3.8515625" style="0" customWidth="1"/>
    <col min="45" max="45" width="4.140625" style="0" customWidth="1"/>
    <col min="46" max="46" width="3.7109375" style="0" customWidth="1"/>
    <col min="47" max="50" width="3.8515625" style="0" customWidth="1"/>
    <col min="51" max="52" width="3.57421875" style="0" customWidth="1"/>
    <col min="53" max="53" width="5.421875" style="0" customWidth="1"/>
    <col min="54" max="54" width="4.421875" style="0" customWidth="1"/>
    <col min="55" max="55" width="3.57421875" style="0" customWidth="1"/>
    <col min="56" max="56" width="5.7109375" style="0" customWidth="1"/>
  </cols>
  <sheetData>
    <row r="1" spans="1:58" ht="27">
      <c r="A1" s="68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ht="15.75" thickBot="1"/>
    <row r="3" spans="1:58" ht="53.25" customHeight="1">
      <c r="A3" s="69" t="s">
        <v>0</v>
      </c>
      <c r="B3" s="72" t="s">
        <v>1</v>
      </c>
      <c r="C3" s="74" t="s">
        <v>2</v>
      </c>
      <c r="D3" s="76" t="s">
        <v>3</v>
      </c>
      <c r="E3" s="44" t="s">
        <v>69</v>
      </c>
      <c r="F3" s="45"/>
      <c r="G3" s="45"/>
      <c r="H3" s="45"/>
      <c r="I3" s="45"/>
      <c r="J3" s="45"/>
      <c r="K3" s="45"/>
      <c r="L3" s="45"/>
      <c r="M3" s="45"/>
      <c r="N3" s="53"/>
      <c r="O3" s="78" t="s">
        <v>70</v>
      </c>
      <c r="P3" s="78"/>
      <c r="Q3" s="78"/>
      <c r="R3" s="78"/>
      <c r="S3" s="78" t="s">
        <v>71</v>
      </c>
      <c r="T3" s="78"/>
      <c r="U3" s="78"/>
      <c r="V3" s="78"/>
      <c r="W3" s="90" t="s">
        <v>4</v>
      </c>
      <c r="X3" s="84"/>
      <c r="Y3" s="79" t="s">
        <v>5</v>
      </c>
      <c r="Z3" s="79"/>
      <c r="AA3" s="79"/>
      <c r="AB3" s="80" t="s">
        <v>33</v>
      </c>
      <c r="AC3" s="80"/>
      <c r="AD3" s="80"/>
      <c r="AE3" s="80" t="s">
        <v>34</v>
      </c>
      <c r="AF3" s="80"/>
      <c r="AG3" s="80"/>
      <c r="AH3" s="80"/>
      <c r="AI3" s="81" t="s">
        <v>35</v>
      </c>
      <c r="AJ3" s="82"/>
      <c r="AK3" s="82"/>
      <c r="AL3" s="83"/>
      <c r="AM3" s="81" t="s">
        <v>36</v>
      </c>
      <c r="AN3" s="82"/>
      <c r="AO3" s="82"/>
      <c r="AP3" s="82"/>
      <c r="AQ3" s="83"/>
      <c r="AR3" s="82" t="s">
        <v>37</v>
      </c>
      <c r="AS3" s="82"/>
      <c r="AT3" s="82"/>
      <c r="AU3" s="83"/>
      <c r="AV3" s="81" t="s">
        <v>38</v>
      </c>
      <c r="AW3" s="82"/>
      <c r="AX3" s="82"/>
      <c r="AY3" s="82"/>
      <c r="AZ3" s="82"/>
      <c r="BA3" s="84" t="s">
        <v>6</v>
      </c>
      <c r="BB3" s="84"/>
      <c r="BC3" s="84"/>
      <c r="BD3" s="84" t="s">
        <v>7</v>
      </c>
      <c r="BE3" s="84"/>
      <c r="BF3" s="85"/>
    </row>
    <row r="4" spans="1:58" ht="15" customHeight="1">
      <c r="A4" s="70"/>
      <c r="B4" s="73"/>
      <c r="C4" s="75"/>
      <c r="D4" s="77"/>
      <c r="E4" s="86" t="s">
        <v>8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 t="s">
        <v>9</v>
      </c>
      <c r="Z4" s="87" t="s">
        <v>10</v>
      </c>
      <c r="AA4" s="87" t="s">
        <v>11</v>
      </c>
      <c r="AB4" s="88" t="s">
        <v>8</v>
      </c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61" t="s">
        <v>9</v>
      </c>
      <c r="BB4" s="61" t="s">
        <v>10</v>
      </c>
      <c r="BC4" s="61" t="s">
        <v>11</v>
      </c>
      <c r="BD4" s="61" t="s">
        <v>9</v>
      </c>
      <c r="BE4" s="61" t="s">
        <v>10</v>
      </c>
      <c r="BF4" s="62" t="s">
        <v>11</v>
      </c>
    </row>
    <row r="5" spans="1:58" ht="75">
      <c r="A5" s="70"/>
      <c r="B5" s="73"/>
      <c r="C5" s="75"/>
      <c r="D5" s="77"/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31" t="s">
        <v>56</v>
      </c>
      <c r="W5" s="31" t="s">
        <v>57</v>
      </c>
      <c r="X5" s="14" t="s">
        <v>58</v>
      </c>
      <c r="Y5" s="87"/>
      <c r="Z5" s="87"/>
      <c r="AA5" s="87"/>
      <c r="AB5" s="1" t="s">
        <v>74</v>
      </c>
      <c r="AC5" s="1" t="s">
        <v>75</v>
      </c>
      <c r="AD5" s="1" t="s">
        <v>76</v>
      </c>
      <c r="AE5" s="1" t="s">
        <v>77</v>
      </c>
      <c r="AF5" s="1" t="s">
        <v>78</v>
      </c>
      <c r="AG5" s="1" t="s">
        <v>79</v>
      </c>
      <c r="AH5" s="1" t="s">
        <v>80</v>
      </c>
      <c r="AI5" s="1" t="s">
        <v>81</v>
      </c>
      <c r="AJ5" s="1" t="s">
        <v>82</v>
      </c>
      <c r="AK5" s="1" t="s">
        <v>83</v>
      </c>
      <c r="AL5" s="1" t="s">
        <v>84</v>
      </c>
      <c r="AM5" s="1" t="s">
        <v>85</v>
      </c>
      <c r="AN5" s="1" t="s">
        <v>86</v>
      </c>
      <c r="AO5" s="1" t="s">
        <v>87</v>
      </c>
      <c r="AP5" s="1" t="s">
        <v>88</v>
      </c>
      <c r="AQ5" s="1" t="s">
        <v>89</v>
      </c>
      <c r="AR5" s="1" t="s">
        <v>90</v>
      </c>
      <c r="AS5" s="1" t="s">
        <v>91</v>
      </c>
      <c r="AT5" s="1" t="s">
        <v>92</v>
      </c>
      <c r="AU5" s="1" t="s">
        <v>93</v>
      </c>
      <c r="AV5" s="1" t="s">
        <v>94</v>
      </c>
      <c r="AW5" s="1" t="s">
        <v>95</v>
      </c>
      <c r="AX5" s="1" t="s">
        <v>96</v>
      </c>
      <c r="AY5" s="1" t="s">
        <v>97</v>
      </c>
      <c r="AZ5" s="1" t="s">
        <v>98</v>
      </c>
      <c r="BA5" s="61"/>
      <c r="BB5" s="61"/>
      <c r="BC5" s="61"/>
      <c r="BD5" s="61"/>
      <c r="BE5" s="61"/>
      <c r="BF5" s="62"/>
    </row>
    <row r="6" spans="1:58" ht="15" customHeight="1">
      <c r="A6" s="70"/>
      <c r="B6" s="73"/>
      <c r="C6" s="75"/>
      <c r="D6" s="77"/>
      <c r="E6" s="63" t="s">
        <v>12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87"/>
      <c r="Z6" s="87"/>
      <c r="AA6" s="87"/>
      <c r="AB6" s="64" t="s">
        <v>13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1"/>
      <c r="BB6" s="61"/>
      <c r="BC6" s="61"/>
      <c r="BD6" s="61"/>
      <c r="BE6" s="61"/>
      <c r="BF6" s="62"/>
    </row>
    <row r="7" spans="1:58" ht="15">
      <c r="A7" s="71"/>
      <c r="B7" s="73"/>
      <c r="C7" s="75"/>
      <c r="D7" s="77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87"/>
      <c r="Z7" s="87"/>
      <c r="AA7" s="87"/>
      <c r="AB7" s="3">
        <v>20</v>
      </c>
      <c r="AC7" s="3">
        <v>21</v>
      </c>
      <c r="AD7" s="3">
        <v>22</v>
      </c>
      <c r="AE7" s="3">
        <v>23</v>
      </c>
      <c r="AF7" s="3">
        <v>24</v>
      </c>
      <c r="AG7" s="3">
        <v>25</v>
      </c>
      <c r="AH7" s="3">
        <v>26</v>
      </c>
      <c r="AI7" s="3">
        <v>27</v>
      </c>
      <c r="AJ7" s="3">
        <v>28</v>
      </c>
      <c r="AK7" s="3">
        <v>29</v>
      </c>
      <c r="AL7" s="3">
        <v>30</v>
      </c>
      <c r="AM7" s="3">
        <v>31</v>
      </c>
      <c r="AN7" s="3">
        <v>32</v>
      </c>
      <c r="AO7" s="3">
        <v>33</v>
      </c>
      <c r="AP7" s="3">
        <v>34</v>
      </c>
      <c r="AQ7" s="3">
        <v>35</v>
      </c>
      <c r="AR7" s="3">
        <v>36</v>
      </c>
      <c r="AS7" s="3">
        <v>37</v>
      </c>
      <c r="AT7" s="3">
        <v>38</v>
      </c>
      <c r="AU7" s="3">
        <v>39</v>
      </c>
      <c r="AV7" s="3">
        <v>40</v>
      </c>
      <c r="AW7" s="3">
        <v>41</v>
      </c>
      <c r="AX7" s="3">
        <v>42</v>
      </c>
      <c r="AY7" s="3">
        <v>43</v>
      </c>
      <c r="AZ7" s="3"/>
      <c r="BA7" s="61"/>
      <c r="BB7" s="61"/>
      <c r="BC7" s="61"/>
      <c r="BD7" s="61"/>
      <c r="BE7" s="61"/>
      <c r="BF7" s="62"/>
    </row>
    <row r="8" spans="1:58" ht="23.25" customHeight="1">
      <c r="A8" s="66"/>
      <c r="B8" s="51" t="s">
        <v>25</v>
      </c>
      <c r="C8" s="52" t="s">
        <v>24</v>
      </c>
      <c r="D8" s="25" t="s">
        <v>14</v>
      </c>
      <c r="E8" s="5">
        <f>E10+E12</f>
        <v>2</v>
      </c>
      <c r="F8" s="5">
        <f aca="true" t="shared" si="0" ref="F8:V8">F10+F12</f>
        <v>3</v>
      </c>
      <c r="G8" s="5">
        <f t="shared" si="0"/>
        <v>3</v>
      </c>
      <c r="H8" s="5">
        <f t="shared" si="0"/>
        <v>3</v>
      </c>
      <c r="I8" s="5">
        <f t="shared" si="0"/>
        <v>3</v>
      </c>
      <c r="J8" s="5">
        <f t="shared" si="0"/>
        <v>3</v>
      </c>
      <c r="K8" s="5">
        <f t="shared" si="0"/>
        <v>3</v>
      </c>
      <c r="L8" s="5">
        <f t="shared" si="0"/>
        <v>3</v>
      </c>
      <c r="M8" s="5">
        <f t="shared" si="0"/>
        <v>3</v>
      </c>
      <c r="N8" s="5">
        <f t="shared" si="0"/>
        <v>3</v>
      </c>
      <c r="O8" s="5">
        <f t="shared" si="0"/>
        <v>3</v>
      </c>
      <c r="P8" s="5">
        <f t="shared" si="0"/>
        <v>3</v>
      </c>
      <c r="Q8" s="5">
        <f t="shared" si="0"/>
        <v>3</v>
      </c>
      <c r="R8" s="5">
        <f t="shared" si="0"/>
        <v>3</v>
      </c>
      <c r="S8" s="5">
        <f t="shared" si="0"/>
        <v>3</v>
      </c>
      <c r="T8" s="5">
        <f t="shared" si="0"/>
        <v>3</v>
      </c>
      <c r="U8" s="5">
        <f t="shared" si="0"/>
        <v>3</v>
      </c>
      <c r="V8" s="5">
        <f t="shared" si="0"/>
        <v>1</v>
      </c>
      <c r="W8" s="5"/>
      <c r="X8" s="5"/>
      <c r="Y8" s="5">
        <f>Y10+Y12</f>
        <v>51</v>
      </c>
      <c r="Z8" s="5">
        <f aca="true" t="shared" si="1" ref="Z8:AY8">Z10+Z12</f>
        <v>0</v>
      </c>
      <c r="AA8" s="5">
        <f t="shared" si="1"/>
        <v>0</v>
      </c>
      <c r="AB8" s="5">
        <f t="shared" si="1"/>
        <v>0</v>
      </c>
      <c r="AC8" s="5">
        <f t="shared" si="1"/>
        <v>4</v>
      </c>
      <c r="AD8" s="5">
        <f t="shared" si="1"/>
        <v>2</v>
      </c>
      <c r="AE8" s="5">
        <f t="shared" si="1"/>
        <v>2</v>
      </c>
      <c r="AF8" s="5">
        <f t="shared" si="1"/>
        <v>2</v>
      </c>
      <c r="AG8" s="5">
        <f t="shared" si="1"/>
        <v>2</v>
      </c>
      <c r="AH8" s="5">
        <f t="shared" si="1"/>
        <v>2</v>
      </c>
      <c r="AI8" s="5">
        <f t="shared" si="1"/>
        <v>2</v>
      </c>
      <c r="AJ8" s="5">
        <f t="shared" si="1"/>
        <v>2</v>
      </c>
      <c r="AK8" s="5">
        <f t="shared" si="1"/>
        <v>2</v>
      </c>
      <c r="AL8" s="5">
        <f t="shared" si="1"/>
        <v>2</v>
      </c>
      <c r="AM8" s="5">
        <f t="shared" si="1"/>
        <v>2</v>
      </c>
      <c r="AN8" s="5">
        <f t="shared" si="1"/>
        <v>2</v>
      </c>
      <c r="AO8" s="5">
        <f t="shared" si="1"/>
        <v>2</v>
      </c>
      <c r="AP8" s="5">
        <f t="shared" si="1"/>
        <v>2</v>
      </c>
      <c r="AQ8" s="5">
        <f t="shared" si="1"/>
        <v>2</v>
      </c>
      <c r="AR8" s="5">
        <f t="shared" si="1"/>
        <v>2</v>
      </c>
      <c r="AS8" s="5">
        <f t="shared" si="1"/>
        <v>2</v>
      </c>
      <c r="AT8" s="5">
        <f t="shared" si="1"/>
        <v>2</v>
      </c>
      <c r="AU8" s="5">
        <f t="shared" si="1"/>
        <v>0</v>
      </c>
      <c r="AV8" s="5">
        <f t="shared" si="1"/>
        <v>0</v>
      </c>
      <c r="AW8" s="5">
        <f t="shared" si="1"/>
        <v>0</v>
      </c>
      <c r="AX8" s="5">
        <f t="shared" si="1"/>
        <v>0</v>
      </c>
      <c r="AY8" s="5">
        <f t="shared" si="1"/>
        <v>0</v>
      </c>
      <c r="AZ8" s="30" t="s">
        <v>19</v>
      </c>
      <c r="BA8" s="5">
        <f>AB8+AC8+AD8+AE8+AF8+AG8+AH8+AI8+AJ8+AK8+AL8+AM8+AN8+AO8+AP8+AQ8+AR8+AS8+AT8+AU8+AV8+AW8+AX8+AY8</f>
        <v>38</v>
      </c>
      <c r="BB8" s="5"/>
      <c r="BC8" s="5"/>
      <c r="BD8" s="5">
        <f>Y8+BA8</f>
        <v>89</v>
      </c>
      <c r="BE8" s="6"/>
      <c r="BF8" s="10"/>
    </row>
    <row r="9" spans="1:58" ht="27.75" customHeight="1">
      <c r="A9" s="66"/>
      <c r="B9" s="51"/>
      <c r="C9" s="52"/>
      <c r="D9" s="25" t="s">
        <v>15</v>
      </c>
      <c r="E9" s="11">
        <f>E11+E13</f>
        <v>0</v>
      </c>
      <c r="F9" s="11">
        <f aca="true" t="shared" si="2" ref="F9:V9">F11+F13</f>
        <v>1</v>
      </c>
      <c r="G9" s="11">
        <f t="shared" si="2"/>
        <v>1</v>
      </c>
      <c r="H9" s="11">
        <f t="shared" si="2"/>
        <v>2</v>
      </c>
      <c r="I9" s="11">
        <f t="shared" si="2"/>
        <v>2</v>
      </c>
      <c r="J9" s="11">
        <f t="shared" si="2"/>
        <v>2</v>
      </c>
      <c r="K9" s="11">
        <f t="shared" si="2"/>
        <v>1</v>
      </c>
      <c r="L9" s="11">
        <f t="shared" si="2"/>
        <v>1</v>
      </c>
      <c r="M9" s="11">
        <f t="shared" si="2"/>
        <v>1</v>
      </c>
      <c r="N9" s="11">
        <f t="shared" si="2"/>
        <v>2</v>
      </c>
      <c r="O9" s="11">
        <f t="shared" si="2"/>
        <v>2</v>
      </c>
      <c r="P9" s="11">
        <f t="shared" si="2"/>
        <v>2</v>
      </c>
      <c r="Q9" s="11">
        <f t="shared" si="2"/>
        <v>1</v>
      </c>
      <c r="R9" s="11">
        <f t="shared" si="2"/>
        <v>1</v>
      </c>
      <c r="S9" s="11">
        <f t="shared" si="2"/>
        <v>1</v>
      </c>
      <c r="T9" s="11">
        <f t="shared" si="2"/>
        <v>1</v>
      </c>
      <c r="U9" s="11">
        <f t="shared" si="2"/>
        <v>1</v>
      </c>
      <c r="V9" s="11">
        <f t="shared" si="2"/>
        <v>0</v>
      </c>
      <c r="W9" s="11"/>
      <c r="X9" s="11"/>
      <c r="Y9" s="5">
        <f>Y11+Y13</f>
        <v>22</v>
      </c>
      <c r="Z9" s="5">
        <f aca="true" t="shared" si="3" ref="Z9:AY9">Z11+Z13</f>
        <v>0</v>
      </c>
      <c r="AA9" s="5">
        <f t="shared" si="3"/>
        <v>0</v>
      </c>
      <c r="AB9" s="5">
        <f t="shared" si="3"/>
        <v>0</v>
      </c>
      <c r="AC9" s="5">
        <f t="shared" si="3"/>
        <v>0</v>
      </c>
      <c r="AD9" s="5">
        <f t="shared" si="3"/>
        <v>1</v>
      </c>
      <c r="AE9" s="5">
        <f t="shared" si="3"/>
        <v>1</v>
      </c>
      <c r="AF9" s="5">
        <f t="shared" si="3"/>
        <v>2</v>
      </c>
      <c r="AG9" s="5">
        <f t="shared" si="3"/>
        <v>2</v>
      </c>
      <c r="AH9" s="5">
        <f t="shared" si="3"/>
        <v>2</v>
      </c>
      <c r="AI9" s="5">
        <f t="shared" si="3"/>
        <v>2</v>
      </c>
      <c r="AJ9" s="5">
        <f t="shared" si="3"/>
        <v>2</v>
      </c>
      <c r="AK9" s="5">
        <f t="shared" si="3"/>
        <v>1</v>
      </c>
      <c r="AL9" s="5">
        <f t="shared" si="3"/>
        <v>1</v>
      </c>
      <c r="AM9" s="5">
        <f t="shared" si="3"/>
        <v>1</v>
      </c>
      <c r="AN9" s="5">
        <f t="shared" si="3"/>
        <v>1</v>
      </c>
      <c r="AO9" s="5">
        <f t="shared" si="3"/>
        <v>0</v>
      </c>
      <c r="AP9" s="5">
        <f t="shared" si="3"/>
        <v>0</v>
      </c>
      <c r="AQ9" s="5">
        <f t="shared" si="3"/>
        <v>0</v>
      </c>
      <c r="AR9" s="5">
        <f t="shared" si="3"/>
        <v>0</v>
      </c>
      <c r="AS9" s="5">
        <f t="shared" si="3"/>
        <v>0</v>
      </c>
      <c r="AT9" s="5">
        <f t="shared" si="3"/>
        <v>0</v>
      </c>
      <c r="AU9" s="5">
        <f t="shared" si="3"/>
        <v>0</v>
      </c>
      <c r="AV9" s="5">
        <f t="shared" si="3"/>
        <v>0</v>
      </c>
      <c r="AW9" s="5">
        <f t="shared" si="3"/>
        <v>0</v>
      </c>
      <c r="AX9" s="5">
        <f t="shared" si="3"/>
        <v>0</v>
      </c>
      <c r="AY9" s="5">
        <f t="shared" si="3"/>
        <v>0</v>
      </c>
      <c r="AZ9" s="30" t="s">
        <v>19</v>
      </c>
      <c r="BA9" s="5">
        <f>SUM(AC9:AY9)</f>
        <v>16</v>
      </c>
      <c r="BB9" s="11"/>
      <c r="BC9" s="11"/>
      <c r="BD9" s="5">
        <f>SUM(AF9:BB9)</f>
        <v>30</v>
      </c>
      <c r="BE9" s="6"/>
      <c r="BF9" s="10"/>
    </row>
    <row r="10" spans="1:58" s="8" customFormat="1" ht="18" customHeight="1">
      <c r="A10" s="66"/>
      <c r="B10" s="58" t="s">
        <v>26</v>
      </c>
      <c r="C10" s="56" t="s">
        <v>68</v>
      </c>
      <c r="D10" s="26" t="s">
        <v>14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/>
      <c r="W10" s="28" t="s">
        <v>16</v>
      </c>
      <c r="X10" s="28" t="s">
        <v>16</v>
      </c>
      <c r="Y10" s="28">
        <f aca="true" t="shared" si="4" ref="Y10:Y19">V10+U10+S10+R10+Q10+P10+O10+N10+M10+L10+J10+I10+H10+G10+F10+E10+T10+K10</f>
        <v>17</v>
      </c>
      <c r="Z10" s="12"/>
      <c r="AA10" s="12"/>
      <c r="AB10" s="12"/>
      <c r="AC10" s="12">
        <v>2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2">
        <v>1</v>
      </c>
      <c r="AS10" s="12">
        <v>1</v>
      </c>
      <c r="AT10" s="12">
        <v>1</v>
      </c>
      <c r="AU10" s="12"/>
      <c r="AV10" s="12"/>
      <c r="AW10" s="12"/>
      <c r="AX10" s="12"/>
      <c r="AY10" s="12"/>
      <c r="AZ10" s="30" t="s">
        <v>19</v>
      </c>
      <c r="BA10" s="5">
        <f>AB10+AC10+AD10+AE10+AF10+AG10+AH10+AI10+AJ10+AK10+AL10+AM10+AN10+AO10+AP10+AQ10+AR10+AS10+AT10+AU10+AV10+AW10+AX10+AY10</f>
        <v>19</v>
      </c>
      <c r="BB10" s="16"/>
      <c r="BC10" s="7"/>
      <c r="BD10" s="28">
        <f aca="true" t="shared" si="5" ref="BD10:BD29">Y10+BA10</f>
        <v>36</v>
      </c>
      <c r="BE10" s="7"/>
      <c r="BF10" s="13"/>
    </row>
    <row r="11" spans="1:58" ht="22.5" customHeight="1">
      <c r="A11" s="66"/>
      <c r="B11" s="58"/>
      <c r="C11" s="57"/>
      <c r="D11" s="27" t="s">
        <v>15</v>
      </c>
      <c r="E11" s="14"/>
      <c r="F11" s="14"/>
      <c r="G11" s="14"/>
      <c r="H11" s="14">
        <v>1</v>
      </c>
      <c r="I11" s="14">
        <v>1</v>
      </c>
      <c r="J11" s="14">
        <v>1</v>
      </c>
      <c r="K11" s="14"/>
      <c r="L11" s="14"/>
      <c r="M11" s="14"/>
      <c r="N11" s="14">
        <v>1</v>
      </c>
      <c r="O11" s="14">
        <v>1</v>
      </c>
      <c r="P11" s="14">
        <v>1</v>
      </c>
      <c r="Q11" s="14"/>
      <c r="R11" s="14"/>
      <c r="S11" s="14"/>
      <c r="T11" s="14"/>
      <c r="U11" s="14"/>
      <c r="V11" s="14"/>
      <c r="W11" s="28" t="s">
        <v>16</v>
      </c>
      <c r="X11" s="28" t="s">
        <v>16</v>
      </c>
      <c r="Y11" s="28">
        <f t="shared" si="4"/>
        <v>6</v>
      </c>
      <c r="Z11" s="14"/>
      <c r="AA11" s="14"/>
      <c r="AB11" s="18"/>
      <c r="AC11" s="14"/>
      <c r="AD11" s="14"/>
      <c r="AE11" s="14"/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30" t="s">
        <v>19</v>
      </c>
      <c r="BA11" s="5">
        <f>AB11+AC11+AD11+AE11+AF11+AG11+AH11+AI11+AJ11+AK11+AL11+AM11+AN11+AO11+AP11+AQ11+AR11+AS11+AT11+AU11+AV11+AW11+AX11+AY11</f>
        <v>5</v>
      </c>
      <c r="BB11" s="14"/>
      <c r="BC11" s="14"/>
      <c r="BD11" s="92">
        <f t="shared" si="5"/>
        <v>11</v>
      </c>
      <c r="BE11" s="9"/>
      <c r="BF11" s="15"/>
    </row>
    <row r="12" spans="1:58" s="8" customFormat="1" ht="15.75" customHeight="1">
      <c r="A12" s="66"/>
      <c r="B12" s="58" t="s">
        <v>27</v>
      </c>
      <c r="C12" s="50" t="s">
        <v>72</v>
      </c>
      <c r="D12" s="26" t="s">
        <v>14</v>
      </c>
      <c r="E12" s="12">
        <v>1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2">
        <v>2</v>
      </c>
      <c r="U12" s="12">
        <v>2</v>
      </c>
      <c r="V12" s="12">
        <v>1</v>
      </c>
      <c r="W12" s="28" t="s">
        <v>16</v>
      </c>
      <c r="X12" s="28" t="s">
        <v>16</v>
      </c>
      <c r="Y12" s="28">
        <f t="shared" si="4"/>
        <v>34</v>
      </c>
      <c r="Z12" s="12"/>
      <c r="AA12" s="12"/>
      <c r="AB12" s="12"/>
      <c r="AC12" s="12">
        <v>2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>
        <v>1</v>
      </c>
      <c r="AN12" s="12">
        <v>1</v>
      </c>
      <c r="AO12" s="12">
        <v>1</v>
      </c>
      <c r="AP12" s="12">
        <v>1</v>
      </c>
      <c r="AQ12" s="12">
        <v>1</v>
      </c>
      <c r="AR12" s="12">
        <v>1</v>
      </c>
      <c r="AS12" s="12">
        <v>1</v>
      </c>
      <c r="AT12" s="12">
        <v>1</v>
      </c>
      <c r="AU12" s="12"/>
      <c r="AV12" s="12"/>
      <c r="AW12" s="12"/>
      <c r="AX12" s="12"/>
      <c r="AY12" s="12"/>
      <c r="AZ12" s="30" t="s">
        <v>19</v>
      </c>
      <c r="BA12" s="5">
        <f>AB12+AC12+AD12+AE12+AF12+AG12+AH12+AI12+AJ12+AK12+AL12+AM12+AN12+AO12+AP12+AQ12+AR12+AS12+AT12+AU12+AV12+AW12+AX12+AY12</f>
        <v>19</v>
      </c>
      <c r="BB12" s="7"/>
      <c r="BC12" s="7"/>
      <c r="BD12" s="28">
        <f t="shared" si="5"/>
        <v>53</v>
      </c>
      <c r="BE12" s="7"/>
      <c r="BF12" s="13"/>
    </row>
    <row r="13" spans="1:58" ht="21.75" customHeight="1">
      <c r="A13" s="66"/>
      <c r="B13" s="58"/>
      <c r="C13" s="50"/>
      <c r="D13" s="27" t="s">
        <v>15</v>
      </c>
      <c r="E13" s="14"/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/>
      <c r="W13" s="28" t="s">
        <v>16</v>
      </c>
      <c r="X13" s="28" t="s">
        <v>16</v>
      </c>
      <c r="Y13" s="28">
        <f t="shared" si="4"/>
        <v>16</v>
      </c>
      <c r="Z13" s="14"/>
      <c r="AA13" s="14"/>
      <c r="AB13" s="18"/>
      <c r="AC13" s="14"/>
      <c r="AD13" s="14">
        <v>1</v>
      </c>
      <c r="AE13" s="14">
        <v>1</v>
      </c>
      <c r="AF13" s="14">
        <v>1</v>
      </c>
      <c r="AG13" s="14">
        <v>1</v>
      </c>
      <c r="AH13" s="14">
        <v>1</v>
      </c>
      <c r="AI13" s="14">
        <v>1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30" t="s">
        <v>19</v>
      </c>
      <c r="BA13" s="5">
        <f>AB13+AC13+AD13+AE13+AF13+AG13+AH13+AI13+AJ13+AK13+AL13+AM13+AN13+AO13+AP13+AQ13+AR13+AS13+AT13+AU13+AV13+AW13+AX13+AY13</f>
        <v>11</v>
      </c>
      <c r="BB13" s="14"/>
      <c r="BC13" s="14"/>
      <c r="BD13" s="92">
        <f t="shared" si="5"/>
        <v>27</v>
      </c>
      <c r="BE13" s="9"/>
      <c r="BF13" s="15"/>
    </row>
    <row r="14" spans="1:58" ht="21" customHeight="1">
      <c r="A14" s="66"/>
      <c r="B14" s="51" t="s">
        <v>28</v>
      </c>
      <c r="C14" s="52" t="s">
        <v>29</v>
      </c>
      <c r="D14" s="4" t="s">
        <v>14</v>
      </c>
      <c r="E14" s="5">
        <f>E16+E18+E20+E22+E28</f>
        <v>10</v>
      </c>
      <c r="F14" s="5">
        <f aca="true" t="shared" si="6" ref="F14:V14">F16+F18+F20+F22+F28</f>
        <v>27</v>
      </c>
      <c r="G14" s="5">
        <f t="shared" si="6"/>
        <v>27</v>
      </c>
      <c r="H14" s="5">
        <f t="shared" si="6"/>
        <v>27</v>
      </c>
      <c r="I14" s="5">
        <f t="shared" si="6"/>
        <v>27</v>
      </c>
      <c r="J14" s="5">
        <f t="shared" si="6"/>
        <v>27</v>
      </c>
      <c r="K14" s="5">
        <f t="shared" si="6"/>
        <v>27</v>
      </c>
      <c r="L14" s="5">
        <f t="shared" si="6"/>
        <v>27</v>
      </c>
      <c r="M14" s="5">
        <f t="shared" si="6"/>
        <v>27</v>
      </c>
      <c r="N14" s="5">
        <f t="shared" si="6"/>
        <v>27</v>
      </c>
      <c r="O14" s="5">
        <f t="shared" si="6"/>
        <v>27</v>
      </c>
      <c r="P14" s="5">
        <f t="shared" si="6"/>
        <v>27</v>
      </c>
      <c r="Q14" s="5">
        <f t="shared" si="6"/>
        <v>27</v>
      </c>
      <c r="R14" s="5">
        <f t="shared" si="6"/>
        <v>27</v>
      </c>
      <c r="S14" s="5">
        <f t="shared" si="6"/>
        <v>27</v>
      </c>
      <c r="T14" s="5">
        <f t="shared" si="6"/>
        <v>27</v>
      </c>
      <c r="U14" s="5">
        <f t="shared" si="6"/>
        <v>27</v>
      </c>
      <c r="V14" s="5">
        <f t="shared" si="6"/>
        <v>17</v>
      </c>
      <c r="W14" s="28" t="s">
        <v>16</v>
      </c>
      <c r="X14" s="28" t="s">
        <v>16</v>
      </c>
      <c r="Y14" s="28">
        <f t="shared" si="4"/>
        <v>459</v>
      </c>
      <c r="Z14" s="5"/>
      <c r="AA14" s="5"/>
      <c r="AB14" s="5">
        <f>AB16+AB28+AB18+AB20+AB22+AB29</f>
        <v>12</v>
      </c>
      <c r="AC14" s="5">
        <f aca="true" t="shared" si="7" ref="AC14:AY14">AC16+AC28+AC18+AC20+AC22+AC29</f>
        <v>26</v>
      </c>
      <c r="AD14" s="5">
        <f t="shared" si="7"/>
        <v>28</v>
      </c>
      <c r="AE14" s="5">
        <f t="shared" si="7"/>
        <v>28</v>
      </c>
      <c r="AF14" s="5">
        <f t="shared" si="7"/>
        <v>28</v>
      </c>
      <c r="AG14" s="5">
        <f t="shared" si="7"/>
        <v>28</v>
      </c>
      <c r="AH14" s="5">
        <f t="shared" si="7"/>
        <v>28</v>
      </c>
      <c r="AI14" s="5">
        <f t="shared" si="7"/>
        <v>28</v>
      </c>
      <c r="AJ14" s="5">
        <f t="shared" si="7"/>
        <v>28</v>
      </c>
      <c r="AK14" s="5">
        <f t="shared" si="7"/>
        <v>28</v>
      </c>
      <c r="AL14" s="5">
        <f t="shared" si="7"/>
        <v>28</v>
      </c>
      <c r="AM14" s="5">
        <f t="shared" si="7"/>
        <v>28</v>
      </c>
      <c r="AN14" s="5">
        <f t="shared" si="7"/>
        <v>28</v>
      </c>
      <c r="AO14" s="5">
        <f t="shared" si="7"/>
        <v>28</v>
      </c>
      <c r="AP14" s="5">
        <f t="shared" si="7"/>
        <v>28</v>
      </c>
      <c r="AQ14" s="5">
        <f t="shared" si="7"/>
        <v>28</v>
      </c>
      <c r="AR14" s="5">
        <f t="shared" si="7"/>
        <v>28</v>
      </c>
      <c r="AS14" s="5">
        <f t="shared" si="7"/>
        <v>28</v>
      </c>
      <c r="AT14" s="5">
        <f t="shared" si="7"/>
        <v>28</v>
      </c>
      <c r="AU14" s="5">
        <f t="shared" si="7"/>
        <v>30</v>
      </c>
      <c r="AV14" s="5">
        <f t="shared" si="7"/>
        <v>30</v>
      </c>
      <c r="AW14" s="5">
        <f t="shared" si="7"/>
        <v>30</v>
      </c>
      <c r="AX14" s="5">
        <f t="shared" si="7"/>
        <v>30</v>
      </c>
      <c r="AY14" s="5">
        <f t="shared" si="7"/>
        <v>18</v>
      </c>
      <c r="AZ14" s="30" t="s">
        <v>19</v>
      </c>
      <c r="BA14" s="5">
        <f>AB14+AC14+AD14+AE14+AF14+AG14+AH14+AI14+AJ14+AK14+AL14+AM14+AN14+AO14+AP14+AQ14+AR14+AS14+AT14+AU14+AV14+AW14+AX14+AY14</f>
        <v>652</v>
      </c>
      <c r="BB14" s="5"/>
      <c r="BC14" s="5"/>
      <c r="BD14" s="28">
        <f t="shared" si="5"/>
        <v>1111</v>
      </c>
      <c r="BE14" s="6"/>
      <c r="BF14" s="10"/>
    </row>
    <row r="15" spans="1:58" ht="21" customHeight="1">
      <c r="A15" s="66"/>
      <c r="B15" s="51"/>
      <c r="C15" s="52"/>
      <c r="D15" s="4" t="s">
        <v>15</v>
      </c>
      <c r="E15" s="11">
        <f>E17+E19+E21+E23</f>
        <v>0</v>
      </c>
      <c r="F15" s="11">
        <f aca="true" t="shared" si="8" ref="F15:V15">F17+F19+F21+F23</f>
        <v>8</v>
      </c>
      <c r="G15" s="11">
        <f t="shared" si="8"/>
        <v>8</v>
      </c>
      <c r="H15" s="11">
        <f t="shared" si="8"/>
        <v>8</v>
      </c>
      <c r="I15" s="11">
        <f t="shared" si="8"/>
        <v>8</v>
      </c>
      <c r="J15" s="11">
        <f t="shared" si="8"/>
        <v>8</v>
      </c>
      <c r="K15" s="11">
        <f t="shared" si="8"/>
        <v>8</v>
      </c>
      <c r="L15" s="11">
        <f t="shared" si="8"/>
        <v>8</v>
      </c>
      <c r="M15" s="11">
        <f t="shared" si="8"/>
        <v>8</v>
      </c>
      <c r="N15" s="11">
        <f t="shared" si="8"/>
        <v>8</v>
      </c>
      <c r="O15" s="11">
        <f t="shared" si="8"/>
        <v>8</v>
      </c>
      <c r="P15" s="11">
        <f t="shared" si="8"/>
        <v>8</v>
      </c>
      <c r="Q15" s="11">
        <f t="shared" si="8"/>
        <v>8</v>
      </c>
      <c r="R15" s="11">
        <f t="shared" si="8"/>
        <v>8</v>
      </c>
      <c r="S15" s="11">
        <f t="shared" si="8"/>
        <v>8</v>
      </c>
      <c r="T15" s="11">
        <f t="shared" si="8"/>
        <v>0</v>
      </c>
      <c r="U15" s="11">
        <f t="shared" si="8"/>
        <v>0</v>
      </c>
      <c r="V15" s="11">
        <f t="shared" si="8"/>
        <v>0</v>
      </c>
      <c r="W15" s="28" t="s">
        <v>16</v>
      </c>
      <c r="X15" s="28" t="s">
        <v>16</v>
      </c>
      <c r="Y15" s="28">
        <f t="shared" si="4"/>
        <v>112</v>
      </c>
      <c r="Z15" s="6"/>
      <c r="AA15" s="6"/>
      <c r="AB15" s="11">
        <f>AB17+AB19+AB21+AB23</f>
        <v>0</v>
      </c>
      <c r="AC15" s="11">
        <f aca="true" t="shared" si="9" ref="AC15:AY15">AC17+AC19+AC21+AC23</f>
        <v>1</v>
      </c>
      <c r="AD15" s="11">
        <f t="shared" si="9"/>
        <v>7</v>
      </c>
      <c r="AE15" s="11">
        <f t="shared" si="9"/>
        <v>7</v>
      </c>
      <c r="AF15" s="11">
        <f t="shared" si="9"/>
        <v>7</v>
      </c>
      <c r="AG15" s="11">
        <f t="shared" si="9"/>
        <v>7</v>
      </c>
      <c r="AH15" s="11">
        <f t="shared" si="9"/>
        <v>7</v>
      </c>
      <c r="AI15" s="11">
        <f t="shared" si="9"/>
        <v>6</v>
      </c>
      <c r="AJ15" s="11">
        <f t="shared" si="9"/>
        <v>6</v>
      </c>
      <c r="AK15" s="11">
        <f t="shared" si="9"/>
        <v>6</v>
      </c>
      <c r="AL15" s="11">
        <f t="shared" si="9"/>
        <v>6</v>
      </c>
      <c r="AM15" s="11">
        <f t="shared" si="9"/>
        <v>6</v>
      </c>
      <c r="AN15" s="11">
        <f t="shared" si="9"/>
        <v>6</v>
      </c>
      <c r="AO15" s="11">
        <f t="shared" si="9"/>
        <v>6</v>
      </c>
      <c r="AP15" s="11">
        <f t="shared" si="9"/>
        <v>6</v>
      </c>
      <c r="AQ15" s="11">
        <f t="shared" si="9"/>
        <v>4</v>
      </c>
      <c r="AR15" s="11">
        <f t="shared" si="9"/>
        <v>4</v>
      </c>
      <c r="AS15" s="11">
        <f t="shared" si="9"/>
        <v>0</v>
      </c>
      <c r="AT15" s="11">
        <f t="shared" si="9"/>
        <v>0</v>
      </c>
      <c r="AU15" s="11">
        <f t="shared" si="9"/>
        <v>0</v>
      </c>
      <c r="AV15" s="11">
        <f t="shared" si="9"/>
        <v>0</v>
      </c>
      <c r="AW15" s="11">
        <f t="shared" si="9"/>
        <v>0</v>
      </c>
      <c r="AX15" s="11">
        <f t="shared" si="9"/>
        <v>0</v>
      </c>
      <c r="AY15" s="11">
        <f t="shared" si="9"/>
        <v>0</v>
      </c>
      <c r="AZ15" s="30" t="s">
        <v>19</v>
      </c>
      <c r="BA15" s="5">
        <f aca="true" t="shared" si="10" ref="BA15:BA27">AB15+AC15+AD15+AE15+AF15+AG15+AH15+AI15+AJ15+AK15+AL15+AM15+AN15+AO15+AP15+AQ15+AR15+AS15+AT15+AU15+AV15+AW15+AX15+AY15</f>
        <v>92</v>
      </c>
      <c r="BB15" s="6"/>
      <c r="BC15" s="6"/>
      <c r="BD15" s="28">
        <f t="shared" si="5"/>
        <v>204</v>
      </c>
      <c r="BE15" s="6"/>
      <c r="BF15" s="10"/>
    </row>
    <row r="16" spans="1:58" ht="23.25" customHeight="1">
      <c r="A16" s="66"/>
      <c r="B16" s="59" t="s">
        <v>59</v>
      </c>
      <c r="C16" s="60" t="s">
        <v>73</v>
      </c>
      <c r="D16" s="17" t="s">
        <v>14</v>
      </c>
      <c r="E16" s="23">
        <v>5</v>
      </c>
      <c r="F16" s="23">
        <v>10</v>
      </c>
      <c r="G16" s="23">
        <v>10</v>
      </c>
      <c r="H16" s="23">
        <v>10</v>
      </c>
      <c r="I16" s="23">
        <v>10</v>
      </c>
      <c r="J16" s="23">
        <v>10</v>
      </c>
      <c r="K16" s="23">
        <v>10</v>
      </c>
      <c r="L16" s="23">
        <v>10</v>
      </c>
      <c r="M16" s="23">
        <v>10</v>
      </c>
      <c r="N16" s="23">
        <v>10</v>
      </c>
      <c r="O16" s="23">
        <v>10</v>
      </c>
      <c r="P16" s="23">
        <v>10</v>
      </c>
      <c r="Q16" s="23">
        <v>10</v>
      </c>
      <c r="R16" s="23">
        <v>10</v>
      </c>
      <c r="S16" s="23">
        <v>10</v>
      </c>
      <c r="T16" s="23">
        <v>10</v>
      </c>
      <c r="U16" s="23">
        <v>10</v>
      </c>
      <c r="V16" s="23">
        <v>5</v>
      </c>
      <c r="W16" s="28" t="s">
        <v>16</v>
      </c>
      <c r="X16" s="28" t="s">
        <v>16</v>
      </c>
      <c r="Y16" s="28">
        <f t="shared" si="4"/>
        <v>170</v>
      </c>
      <c r="Z16" s="23"/>
      <c r="AA16" s="23"/>
      <c r="AB16" s="12"/>
      <c r="AC16" s="12">
        <v>3</v>
      </c>
      <c r="AD16" s="12">
        <v>5</v>
      </c>
      <c r="AE16" s="12">
        <v>5</v>
      </c>
      <c r="AF16" s="12">
        <v>5</v>
      </c>
      <c r="AG16" s="12">
        <v>5</v>
      </c>
      <c r="AH16" s="12">
        <v>5</v>
      </c>
      <c r="AI16" s="12">
        <v>5</v>
      </c>
      <c r="AJ16" s="12">
        <v>5</v>
      </c>
      <c r="AK16" s="12">
        <v>5</v>
      </c>
      <c r="AL16" s="12">
        <v>5</v>
      </c>
      <c r="AM16" s="12">
        <v>5</v>
      </c>
      <c r="AN16" s="12">
        <v>5</v>
      </c>
      <c r="AO16" s="12">
        <v>5</v>
      </c>
      <c r="AP16" s="12">
        <v>5</v>
      </c>
      <c r="AQ16" s="12">
        <v>5</v>
      </c>
      <c r="AR16" s="12">
        <v>5</v>
      </c>
      <c r="AS16" s="12">
        <v>5</v>
      </c>
      <c r="AT16" s="12">
        <v>5</v>
      </c>
      <c r="AU16" s="12"/>
      <c r="AV16" s="12"/>
      <c r="AW16" s="12"/>
      <c r="AX16" s="12"/>
      <c r="AY16" s="12">
        <v>13</v>
      </c>
      <c r="AZ16" s="30" t="s">
        <v>19</v>
      </c>
      <c r="BA16" s="5">
        <f t="shared" si="10"/>
        <v>101</v>
      </c>
      <c r="BB16" s="7"/>
      <c r="BC16" s="7"/>
      <c r="BD16" s="28">
        <f t="shared" si="5"/>
        <v>271</v>
      </c>
      <c r="BE16" s="9"/>
      <c r="BF16" s="15"/>
    </row>
    <row r="17" spans="1:58" ht="21.75" customHeight="1">
      <c r="A17" s="66"/>
      <c r="B17" s="59"/>
      <c r="C17" s="60"/>
      <c r="D17" s="29" t="s">
        <v>15</v>
      </c>
      <c r="E17" s="14"/>
      <c r="F17" s="14">
        <v>5</v>
      </c>
      <c r="G17" s="14">
        <v>5</v>
      </c>
      <c r="H17" s="14">
        <v>5</v>
      </c>
      <c r="I17" s="14">
        <v>5</v>
      </c>
      <c r="J17" s="14">
        <v>5</v>
      </c>
      <c r="K17" s="14">
        <v>5</v>
      </c>
      <c r="L17" s="14">
        <v>5</v>
      </c>
      <c r="M17" s="14">
        <v>5</v>
      </c>
      <c r="N17" s="14">
        <v>5</v>
      </c>
      <c r="O17" s="14">
        <v>5</v>
      </c>
      <c r="P17" s="14">
        <v>5</v>
      </c>
      <c r="Q17" s="14">
        <v>5</v>
      </c>
      <c r="R17" s="14">
        <v>5</v>
      </c>
      <c r="S17" s="14">
        <v>5</v>
      </c>
      <c r="T17" s="14"/>
      <c r="U17" s="14"/>
      <c r="V17" s="14"/>
      <c r="W17" s="28" t="s">
        <v>16</v>
      </c>
      <c r="X17" s="28" t="s">
        <v>16</v>
      </c>
      <c r="Y17" s="28">
        <f t="shared" si="4"/>
        <v>70</v>
      </c>
      <c r="Z17" s="14"/>
      <c r="AA17" s="14"/>
      <c r="AB17" s="18"/>
      <c r="AC17" s="14"/>
      <c r="AD17" s="14">
        <v>4</v>
      </c>
      <c r="AE17" s="14">
        <v>4</v>
      </c>
      <c r="AF17" s="14">
        <v>4</v>
      </c>
      <c r="AG17" s="14">
        <v>4</v>
      </c>
      <c r="AH17" s="14">
        <v>4</v>
      </c>
      <c r="AI17" s="14">
        <v>4</v>
      </c>
      <c r="AJ17" s="14">
        <v>4</v>
      </c>
      <c r="AK17" s="14">
        <v>4</v>
      </c>
      <c r="AL17" s="14">
        <v>4</v>
      </c>
      <c r="AM17" s="14">
        <v>4</v>
      </c>
      <c r="AN17" s="14">
        <v>4</v>
      </c>
      <c r="AO17" s="14">
        <v>4</v>
      </c>
      <c r="AP17" s="14">
        <v>4</v>
      </c>
      <c r="AQ17" s="14">
        <v>4</v>
      </c>
      <c r="AR17" s="14">
        <v>4</v>
      </c>
      <c r="AS17" s="14"/>
      <c r="AT17" s="14"/>
      <c r="AU17" s="14"/>
      <c r="AV17" s="14"/>
      <c r="AW17" s="14"/>
      <c r="AX17" s="14"/>
      <c r="AY17" s="14"/>
      <c r="AZ17" s="30" t="s">
        <v>19</v>
      </c>
      <c r="BA17" s="5">
        <f t="shared" si="10"/>
        <v>60</v>
      </c>
      <c r="BB17" s="14"/>
      <c r="BC17" s="14"/>
      <c r="BD17" s="92">
        <f t="shared" si="5"/>
        <v>130</v>
      </c>
      <c r="BE17" s="9"/>
      <c r="BF17" s="15"/>
    </row>
    <row r="18" spans="1:58" ht="22.5" customHeight="1">
      <c r="A18" s="66"/>
      <c r="B18" s="59" t="s">
        <v>60</v>
      </c>
      <c r="C18" s="46" t="s">
        <v>67</v>
      </c>
      <c r="D18" s="17" t="s">
        <v>14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8" t="s">
        <v>16</v>
      </c>
      <c r="X18" s="28" t="s">
        <v>16</v>
      </c>
      <c r="Y18" s="28">
        <f t="shared" si="4"/>
        <v>0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30" t="s">
        <v>19</v>
      </c>
      <c r="BA18" s="5">
        <f t="shared" si="10"/>
        <v>0</v>
      </c>
      <c r="BB18" s="7"/>
      <c r="BC18" s="7"/>
      <c r="BD18" s="28">
        <f t="shared" si="5"/>
        <v>0</v>
      </c>
      <c r="BE18" s="9"/>
      <c r="BF18" s="15"/>
    </row>
    <row r="19" spans="1:58" ht="21" customHeight="1">
      <c r="A19" s="66"/>
      <c r="B19" s="59"/>
      <c r="C19" s="47"/>
      <c r="D19" s="29" t="s">
        <v>15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28" t="s">
        <v>16</v>
      </c>
      <c r="X19" s="28" t="s">
        <v>16</v>
      </c>
      <c r="Y19" s="28">
        <f t="shared" si="4"/>
        <v>0</v>
      </c>
      <c r="Z19" s="14"/>
      <c r="AA19" s="14"/>
      <c r="AB19" s="18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30" t="s">
        <v>19</v>
      </c>
      <c r="BA19" s="5">
        <f t="shared" si="10"/>
        <v>0</v>
      </c>
      <c r="BB19" s="14"/>
      <c r="BC19" s="14"/>
      <c r="BD19" s="92">
        <f t="shared" si="5"/>
        <v>0</v>
      </c>
      <c r="BE19" s="9"/>
      <c r="BF19" s="15"/>
    </row>
    <row r="20" spans="1:58" ht="23.25" customHeight="1">
      <c r="A20" s="66"/>
      <c r="B20" s="48" t="s">
        <v>32</v>
      </c>
      <c r="C20" s="46" t="s">
        <v>23</v>
      </c>
      <c r="D20" s="17" t="s">
        <v>14</v>
      </c>
      <c r="E20" s="23">
        <v>3</v>
      </c>
      <c r="F20" s="23">
        <v>3</v>
      </c>
      <c r="G20" s="23">
        <v>3</v>
      </c>
      <c r="H20" s="23">
        <v>3</v>
      </c>
      <c r="I20" s="23">
        <v>3</v>
      </c>
      <c r="J20" s="23">
        <v>3</v>
      </c>
      <c r="K20" s="23">
        <v>3</v>
      </c>
      <c r="L20" s="23">
        <v>3</v>
      </c>
      <c r="M20" s="23">
        <v>3</v>
      </c>
      <c r="N20" s="23">
        <v>3</v>
      </c>
      <c r="O20" s="23">
        <v>3</v>
      </c>
      <c r="P20" s="23">
        <v>3</v>
      </c>
      <c r="Q20" s="23">
        <v>3</v>
      </c>
      <c r="R20" s="23">
        <v>3</v>
      </c>
      <c r="S20" s="23">
        <v>3</v>
      </c>
      <c r="T20" s="23">
        <v>3</v>
      </c>
      <c r="U20" s="23">
        <v>3</v>
      </c>
      <c r="V20" s="23"/>
      <c r="W20" s="28" t="s">
        <v>16</v>
      </c>
      <c r="X20" s="28" t="s">
        <v>16</v>
      </c>
      <c r="Y20" s="28">
        <f>E20+F20+G20+H20+I20+J20+K20+L20+M20+N20+O20+P20+Q20+R20+S20+T20+U20+V20</f>
        <v>51</v>
      </c>
      <c r="Z20" s="12"/>
      <c r="AA20" s="12"/>
      <c r="AB20" s="12"/>
      <c r="AC20" s="12">
        <v>3</v>
      </c>
      <c r="AD20" s="12">
        <v>3</v>
      </c>
      <c r="AE20" s="12">
        <v>3</v>
      </c>
      <c r="AF20" s="12">
        <v>3</v>
      </c>
      <c r="AG20" s="12">
        <v>3</v>
      </c>
      <c r="AH20" s="12">
        <v>3</v>
      </c>
      <c r="AI20" s="12">
        <v>3</v>
      </c>
      <c r="AJ20" s="12">
        <v>3</v>
      </c>
      <c r="AK20" s="12">
        <v>3</v>
      </c>
      <c r="AL20" s="12">
        <v>3</v>
      </c>
      <c r="AM20" s="12">
        <v>3</v>
      </c>
      <c r="AN20" s="12">
        <v>3</v>
      </c>
      <c r="AO20" s="12">
        <v>3</v>
      </c>
      <c r="AP20" s="12">
        <v>3</v>
      </c>
      <c r="AQ20" s="12">
        <v>3</v>
      </c>
      <c r="AR20" s="12">
        <v>3</v>
      </c>
      <c r="AS20" s="12">
        <v>3</v>
      </c>
      <c r="AT20" s="12">
        <v>3</v>
      </c>
      <c r="AU20" s="12"/>
      <c r="AV20" s="12"/>
      <c r="AW20" s="12"/>
      <c r="AX20" s="12"/>
      <c r="AY20" s="12">
        <v>3</v>
      </c>
      <c r="AZ20" s="30" t="s">
        <v>19</v>
      </c>
      <c r="BA20" s="5">
        <f t="shared" si="10"/>
        <v>57</v>
      </c>
      <c r="BB20" s="7"/>
      <c r="BC20" s="7"/>
      <c r="BD20" s="28">
        <f t="shared" si="5"/>
        <v>108</v>
      </c>
      <c r="BE20" s="9"/>
      <c r="BF20" s="15"/>
    </row>
    <row r="21" spans="1:58" ht="21" customHeight="1">
      <c r="A21" s="66"/>
      <c r="B21" s="49"/>
      <c r="C21" s="47"/>
      <c r="D21" s="29" t="s">
        <v>15</v>
      </c>
      <c r="E21" s="14"/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14">
        <v>2</v>
      </c>
      <c r="T21" s="14"/>
      <c r="U21" s="14"/>
      <c r="V21" s="14"/>
      <c r="W21" s="28" t="s">
        <v>16</v>
      </c>
      <c r="X21" s="28" t="s">
        <v>16</v>
      </c>
      <c r="Y21" s="28">
        <f aca="true" t="shared" si="11" ref="Y21:Y29">V21+U21+S21+R21+Q21+P21+O21+N21+M21+L21+J21+I21+H21+G21+F21+E21+T21+K21</f>
        <v>28</v>
      </c>
      <c r="Z21" s="14"/>
      <c r="AA21" s="14"/>
      <c r="AB21" s="18"/>
      <c r="AC21" s="14"/>
      <c r="AD21" s="14">
        <v>2</v>
      </c>
      <c r="AE21" s="14">
        <v>2</v>
      </c>
      <c r="AF21" s="14">
        <v>2</v>
      </c>
      <c r="AG21" s="14">
        <v>2</v>
      </c>
      <c r="AH21" s="14">
        <v>2</v>
      </c>
      <c r="AI21" s="14">
        <v>2</v>
      </c>
      <c r="AJ21" s="14">
        <v>2</v>
      </c>
      <c r="AK21" s="14">
        <v>2</v>
      </c>
      <c r="AL21" s="14">
        <v>2</v>
      </c>
      <c r="AM21" s="14">
        <v>2</v>
      </c>
      <c r="AN21" s="14">
        <v>2</v>
      </c>
      <c r="AO21" s="14">
        <v>2</v>
      </c>
      <c r="AP21" s="14">
        <v>2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30" t="s">
        <v>19</v>
      </c>
      <c r="BA21" s="5">
        <f t="shared" si="10"/>
        <v>26</v>
      </c>
      <c r="BB21" s="14"/>
      <c r="BC21" s="14"/>
      <c r="BD21" s="92">
        <f t="shared" si="5"/>
        <v>54</v>
      </c>
      <c r="BE21" s="9"/>
      <c r="BF21" s="15"/>
    </row>
    <row r="22" spans="1:58" ht="22.5" customHeight="1">
      <c r="A22" s="66"/>
      <c r="B22" s="48" t="s">
        <v>61</v>
      </c>
      <c r="C22" s="54" t="s">
        <v>62</v>
      </c>
      <c r="D22" s="33" t="s">
        <v>14</v>
      </c>
      <c r="E22" s="36">
        <f>E24+E26</f>
        <v>2</v>
      </c>
      <c r="F22" s="36">
        <f aca="true" t="shared" si="12" ref="F22:V23">F24+F26</f>
        <v>2</v>
      </c>
      <c r="G22" s="36">
        <f t="shared" si="12"/>
        <v>2</v>
      </c>
      <c r="H22" s="36">
        <f t="shared" si="12"/>
        <v>2</v>
      </c>
      <c r="I22" s="36">
        <f t="shared" si="12"/>
        <v>2</v>
      </c>
      <c r="J22" s="36">
        <f t="shared" si="12"/>
        <v>2</v>
      </c>
      <c r="K22" s="36">
        <f t="shared" si="12"/>
        <v>2</v>
      </c>
      <c r="L22" s="36">
        <f t="shared" si="12"/>
        <v>2</v>
      </c>
      <c r="M22" s="36">
        <f t="shared" si="12"/>
        <v>2</v>
      </c>
      <c r="N22" s="36">
        <f t="shared" si="12"/>
        <v>2</v>
      </c>
      <c r="O22" s="36">
        <f t="shared" si="12"/>
        <v>2</v>
      </c>
      <c r="P22" s="36">
        <f t="shared" si="12"/>
        <v>2</v>
      </c>
      <c r="Q22" s="36">
        <f t="shared" si="12"/>
        <v>2</v>
      </c>
      <c r="R22" s="36">
        <f t="shared" si="12"/>
        <v>2</v>
      </c>
      <c r="S22" s="36">
        <f t="shared" si="12"/>
        <v>2</v>
      </c>
      <c r="T22" s="36">
        <f t="shared" si="12"/>
        <v>2</v>
      </c>
      <c r="U22" s="36">
        <f t="shared" si="12"/>
        <v>2</v>
      </c>
      <c r="V22" s="36">
        <f t="shared" si="12"/>
        <v>0</v>
      </c>
      <c r="W22" s="28" t="s">
        <v>16</v>
      </c>
      <c r="X22" s="28" t="s">
        <v>16</v>
      </c>
      <c r="Y22" s="28">
        <f t="shared" si="11"/>
        <v>34</v>
      </c>
      <c r="Z22" s="5"/>
      <c r="AA22" s="5"/>
      <c r="AB22" s="5">
        <f>AB24+AB36</f>
        <v>0</v>
      </c>
      <c r="AC22" s="5">
        <f>AC24+AC36+AC26</f>
        <v>2</v>
      </c>
      <c r="AD22" s="5">
        <f aca="true" t="shared" si="13" ref="AD22:AY22">AD24+AD36+AD26</f>
        <v>2</v>
      </c>
      <c r="AE22" s="5">
        <f t="shared" si="13"/>
        <v>2</v>
      </c>
      <c r="AF22" s="5">
        <f t="shared" si="13"/>
        <v>2</v>
      </c>
      <c r="AG22" s="5">
        <f t="shared" si="13"/>
        <v>2</v>
      </c>
      <c r="AH22" s="5">
        <f t="shared" si="13"/>
        <v>2</v>
      </c>
      <c r="AI22" s="5">
        <f t="shared" si="13"/>
        <v>2</v>
      </c>
      <c r="AJ22" s="5">
        <f t="shared" si="13"/>
        <v>2</v>
      </c>
      <c r="AK22" s="5">
        <f t="shared" si="13"/>
        <v>2</v>
      </c>
      <c r="AL22" s="5">
        <f t="shared" si="13"/>
        <v>2</v>
      </c>
      <c r="AM22" s="5">
        <f t="shared" si="13"/>
        <v>2</v>
      </c>
      <c r="AN22" s="5">
        <f t="shared" si="13"/>
        <v>2</v>
      </c>
      <c r="AO22" s="5">
        <f t="shared" si="13"/>
        <v>2</v>
      </c>
      <c r="AP22" s="5">
        <f t="shared" si="13"/>
        <v>2</v>
      </c>
      <c r="AQ22" s="5">
        <f t="shared" si="13"/>
        <v>2</v>
      </c>
      <c r="AR22" s="5">
        <f t="shared" si="13"/>
        <v>2</v>
      </c>
      <c r="AS22" s="5">
        <f t="shared" si="13"/>
        <v>2</v>
      </c>
      <c r="AT22" s="5">
        <f t="shared" si="13"/>
        <v>2</v>
      </c>
      <c r="AU22" s="5">
        <f t="shared" si="13"/>
        <v>0</v>
      </c>
      <c r="AV22" s="5">
        <f t="shared" si="13"/>
        <v>0</v>
      </c>
      <c r="AW22" s="5">
        <f t="shared" si="13"/>
        <v>0</v>
      </c>
      <c r="AX22" s="5">
        <f t="shared" si="13"/>
        <v>0</v>
      </c>
      <c r="AY22" s="5">
        <f t="shared" si="13"/>
        <v>2</v>
      </c>
      <c r="AZ22" s="30" t="s">
        <v>19</v>
      </c>
      <c r="BA22" s="5">
        <f t="shared" si="10"/>
        <v>38</v>
      </c>
      <c r="BB22" s="5"/>
      <c r="BC22" s="5"/>
      <c r="BD22" s="28">
        <f t="shared" si="5"/>
        <v>72</v>
      </c>
      <c r="BE22" s="9"/>
      <c r="BF22" s="15"/>
    </row>
    <row r="23" spans="1:58" ht="21.75" customHeight="1">
      <c r="A23" s="66"/>
      <c r="B23" s="49"/>
      <c r="C23" s="55"/>
      <c r="D23" s="35" t="s">
        <v>15</v>
      </c>
      <c r="E23" s="34">
        <f>E25+E27</f>
        <v>0</v>
      </c>
      <c r="F23" s="34">
        <f>F25+F27</f>
        <v>1</v>
      </c>
      <c r="G23" s="34">
        <f>G25+G27</f>
        <v>1</v>
      </c>
      <c r="H23" s="34">
        <f>H25+H27</f>
        <v>1</v>
      </c>
      <c r="I23" s="34">
        <f>I25+I27</f>
        <v>1</v>
      </c>
      <c r="J23" s="34">
        <f>J25+J27</f>
        <v>1</v>
      </c>
      <c r="K23" s="34">
        <f t="shared" si="12"/>
        <v>1</v>
      </c>
      <c r="L23" s="34">
        <f t="shared" si="12"/>
        <v>1</v>
      </c>
      <c r="M23" s="34">
        <f t="shared" si="12"/>
        <v>1</v>
      </c>
      <c r="N23" s="34">
        <f t="shared" si="12"/>
        <v>1</v>
      </c>
      <c r="O23" s="34">
        <f t="shared" si="12"/>
        <v>1</v>
      </c>
      <c r="P23" s="34">
        <f t="shared" si="12"/>
        <v>1</v>
      </c>
      <c r="Q23" s="34">
        <f t="shared" si="12"/>
        <v>1</v>
      </c>
      <c r="R23" s="34">
        <f t="shared" si="12"/>
        <v>1</v>
      </c>
      <c r="S23" s="34">
        <f t="shared" si="12"/>
        <v>1</v>
      </c>
      <c r="T23" s="34">
        <f t="shared" si="12"/>
        <v>0</v>
      </c>
      <c r="U23" s="34">
        <f t="shared" si="12"/>
        <v>0</v>
      </c>
      <c r="V23" s="34">
        <f t="shared" si="12"/>
        <v>0</v>
      </c>
      <c r="W23" s="28" t="s">
        <v>16</v>
      </c>
      <c r="X23" s="28" t="s">
        <v>16</v>
      </c>
      <c r="Y23" s="28">
        <f t="shared" si="11"/>
        <v>14</v>
      </c>
      <c r="Z23" s="6"/>
      <c r="AA23" s="6"/>
      <c r="AB23" s="11">
        <f>AB25</f>
        <v>0</v>
      </c>
      <c r="AC23" s="11">
        <f aca="true" t="shared" si="14" ref="AC23:AY23">AC25</f>
        <v>1</v>
      </c>
      <c r="AD23" s="11">
        <f t="shared" si="14"/>
        <v>1</v>
      </c>
      <c r="AE23" s="11">
        <f t="shared" si="14"/>
        <v>1</v>
      </c>
      <c r="AF23" s="11">
        <f t="shared" si="14"/>
        <v>1</v>
      </c>
      <c r="AG23" s="11">
        <f t="shared" si="14"/>
        <v>1</v>
      </c>
      <c r="AH23" s="11">
        <f t="shared" si="14"/>
        <v>1</v>
      </c>
      <c r="AI23" s="11">
        <f t="shared" si="14"/>
        <v>0</v>
      </c>
      <c r="AJ23" s="11">
        <f t="shared" si="14"/>
        <v>0</v>
      </c>
      <c r="AK23" s="11">
        <f t="shared" si="14"/>
        <v>0</v>
      </c>
      <c r="AL23" s="11">
        <f t="shared" si="14"/>
        <v>0</v>
      </c>
      <c r="AM23" s="11">
        <f t="shared" si="14"/>
        <v>0</v>
      </c>
      <c r="AN23" s="11">
        <f t="shared" si="14"/>
        <v>0</v>
      </c>
      <c r="AO23" s="11">
        <f t="shared" si="14"/>
        <v>0</v>
      </c>
      <c r="AP23" s="11">
        <f t="shared" si="14"/>
        <v>0</v>
      </c>
      <c r="AQ23" s="11">
        <f t="shared" si="14"/>
        <v>0</v>
      </c>
      <c r="AR23" s="11">
        <f t="shared" si="14"/>
        <v>0</v>
      </c>
      <c r="AS23" s="11">
        <f t="shared" si="14"/>
        <v>0</v>
      </c>
      <c r="AT23" s="11">
        <f t="shared" si="14"/>
        <v>0</v>
      </c>
      <c r="AU23" s="11">
        <f t="shared" si="14"/>
        <v>0</v>
      </c>
      <c r="AV23" s="11">
        <f t="shared" si="14"/>
        <v>0</v>
      </c>
      <c r="AW23" s="11">
        <f t="shared" si="14"/>
        <v>0</v>
      </c>
      <c r="AX23" s="11">
        <f t="shared" si="14"/>
        <v>0</v>
      </c>
      <c r="AY23" s="11">
        <f t="shared" si="14"/>
        <v>0</v>
      </c>
      <c r="AZ23" s="30" t="s">
        <v>19</v>
      </c>
      <c r="BA23" s="5">
        <f t="shared" si="10"/>
        <v>6</v>
      </c>
      <c r="BB23" s="6"/>
      <c r="BC23" s="6"/>
      <c r="BD23" s="28">
        <f t="shared" si="5"/>
        <v>20</v>
      </c>
      <c r="BE23" s="9"/>
      <c r="BF23" s="15"/>
    </row>
    <row r="24" spans="1:58" ht="24" customHeight="1">
      <c r="A24" s="66"/>
      <c r="B24" s="48" t="s">
        <v>63</v>
      </c>
      <c r="C24" s="46" t="s">
        <v>64</v>
      </c>
      <c r="D24" s="17" t="s">
        <v>14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/>
      <c r="W24" s="28" t="s">
        <v>16</v>
      </c>
      <c r="X24" s="28" t="s">
        <v>16</v>
      </c>
      <c r="Y24" s="28">
        <f t="shared" si="11"/>
        <v>17</v>
      </c>
      <c r="Z24" s="12"/>
      <c r="AA24" s="12"/>
      <c r="AB24" s="12"/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12">
        <v>1</v>
      </c>
      <c r="AR24" s="12">
        <v>1</v>
      </c>
      <c r="AS24" s="12">
        <v>1</v>
      </c>
      <c r="AT24" s="12">
        <v>1</v>
      </c>
      <c r="AU24" s="12"/>
      <c r="AV24" s="12"/>
      <c r="AW24" s="12"/>
      <c r="AX24" s="12"/>
      <c r="AY24" s="12">
        <v>1</v>
      </c>
      <c r="AZ24" s="30" t="s">
        <v>19</v>
      </c>
      <c r="BA24" s="5">
        <f t="shared" si="10"/>
        <v>19</v>
      </c>
      <c r="BB24" s="7"/>
      <c r="BC24" s="7"/>
      <c r="BD24" s="28">
        <f t="shared" si="5"/>
        <v>36</v>
      </c>
      <c r="BE24" s="9"/>
      <c r="BF24" s="15"/>
    </row>
    <row r="25" spans="1:58" ht="19.5" customHeight="1">
      <c r="A25" s="66"/>
      <c r="B25" s="49"/>
      <c r="C25" s="47"/>
      <c r="D25" s="29" t="s">
        <v>15</v>
      </c>
      <c r="E25" s="14"/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28" t="s">
        <v>16</v>
      </c>
      <c r="X25" s="28" t="s">
        <v>16</v>
      </c>
      <c r="Y25" s="28">
        <f t="shared" si="11"/>
        <v>7</v>
      </c>
      <c r="Z25" s="14"/>
      <c r="AA25" s="14"/>
      <c r="AB25" s="18"/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30" t="s">
        <v>19</v>
      </c>
      <c r="BA25" s="5">
        <f t="shared" si="10"/>
        <v>6</v>
      </c>
      <c r="BB25" s="14"/>
      <c r="BC25" s="14"/>
      <c r="BD25" s="92">
        <f t="shared" si="5"/>
        <v>13</v>
      </c>
      <c r="BE25" s="9"/>
      <c r="BF25" s="15"/>
    </row>
    <row r="26" spans="1:58" ht="19.5" customHeight="1">
      <c r="A26" s="66"/>
      <c r="B26" s="48" t="s">
        <v>65</v>
      </c>
      <c r="C26" s="46" t="s">
        <v>66</v>
      </c>
      <c r="D26" s="17" t="s">
        <v>14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/>
      <c r="W26" s="28" t="s">
        <v>16</v>
      </c>
      <c r="X26" s="28" t="s">
        <v>16</v>
      </c>
      <c r="Y26" s="28">
        <f t="shared" si="11"/>
        <v>17</v>
      </c>
      <c r="Z26" s="12"/>
      <c r="AA26" s="12"/>
      <c r="AB26" s="12"/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1</v>
      </c>
      <c r="AJ26" s="12">
        <v>1</v>
      </c>
      <c r="AK26" s="12">
        <v>1</v>
      </c>
      <c r="AL26" s="12">
        <v>1</v>
      </c>
      <c r="AM26" s="12">
        <v>1</v>
      </c>
      <c r="AN26" s="12">
        <v>1</v>
      </c>
      <c r="AO26" s="12">
        <v>1</v>
      </c>
      <c r="AP26" s="12">
        <v>1</v>
      </c>
      <c r="AQ26" s="12">
        <v>1</v>
      </c>
      <c r="AR26" s="12">
        <v>1</v>
      </c>
      <c r="AS26" s="12">
        <v>1</v>
      </c>
      <c r="AT26" s="12">
        <v>1</v>
      </c>
      <c r="AU26" s="12"/>
      <c r="AV26" s="12"/>
      <c r="AW26" s="12"/>
      <c r="AX26" s="12"/>
      <c r="AY26" s="12">
        <v>1</v>
      </c>
      <c r="AZ26" s="30" t="s">
        <v>19</v>
      </c>
      <c r="BA26" s="5">
        <f t="shared" si="10"/>
        <v>19</v>
      </c>
      <c r="BB26" s="7"/>
      <c r="BC26" s="7"/>
      <c r="BD26" s="28">
        <f t="shared" si="5"/>
        <v>36</v>
      </c>
      <c r="BE26" s="9"/>
      <c r="BF26" s="15"/>
    </row>
    <row r="27" spans="1:58" ht="23.25" customHeight="1">
      <c r="A27" s="66"/>
      <c r="B27" s="49"/>
      <c r="C27" s="47"/>
      <c r="D27" s="29" t="s">
        <v>15</v>
      </c>
      <c r="E27" s="14"/>
      <c r="F27" s="14"/>
      <c r="G27" s="14"/>
      <c r="H27" s="14"/>
      <c r="I27" s="14"/>
      <c r="J27" s="14"/>
      <c r="K27" s="14"/>
      <c r="L27" s="14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/>
      <c r="U27" s="14"/>
      <c r="V27" s="14"/>
      <c r="W27" s="28" t="s">
        <v>16</v>
      </c>
      <c r="X27" s="28" t="s">
        <v>16</v>
      </c>
      <c r="Y27" s="28">
        <f t="shared" si="11"/>
        <v>7</v>
      </c>
      <c r="Z27" s="14"/>
      <c r="AA27" s="14"/>
      <c r="AB27" s="18"/>
      <c r="AC27" s="14"/>
      <c r="AD27" s="14"/>
      <c r="AE27" s="14"/>
      <c r="AF27" s="14"/>
      <c r="AG27" s="14"/>
      <c r="AH27" s="14"/>
      <c r="AI27" s="14"/>
      <c r="AJ27" s="14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30" t="s">
        <v>19</v>
      </c>
      <c r="BA27" s="5">
        <f t="shared" si="10"/>
        <v>6</v>
      </c>
      <c r="BB27" s="14"/>
      <c r="BC27" s="14"/>
      <c r="BD27" s="92">
        <f t="shared" si="5"/>
        <v>13</v>
      </c>
      <c r="BE27" s="9"/>
      <c r="BF27" s="15"/>
    </row>
    <row r="28" spans="1:58" ht="20.25" customHeight="1">
      <c r="A28" s="66"/>
      <c r="B28" s="59" t="s">
        <v>30</v>
      </c>
      <c r="C28" s="39" t="s">
        <v>31</v>
      </c>
      <c r="D28" s="19" t="s">
        <v>21</v>
      </c>
      <c r="E28" s="12"/>
      <c r="F28" s="12">
        <v>12</v>
      </c>
      <c r="G28" s="12">
        <v>12</v>
      </c>
      <c r="H28" s="12">
        <v>12</v>
      </c>
      <c r="I28" s="12">
        <v>12</v>
      </c>
      <c r="J28" s="12">
        <v>12</v>
      </c>
      <c r="K28" s="12">
        <v>12</v>
      </c>
      <c r="L28" s="12">
        <v>12</v>
      </c>
      <c r="M28" s="12">
        <v>12</v>
      </c>
      <c r="N28" s="12">
        <v>12</v>
      </c>
      <c r="O28" s="12">
        <v>12</v>
      </c>
      <c r="P28" s="12">
        <v>12</v>
      </c>
      <c r="Q28" s="12">
        <v>12</v>
      </c>
      <c r="R28" s="12">
        <v>12</v>
      </c>
      <c r="S28" s="12">
        <v>12</v>
      </c>
      <c r="T28" s="12">
        <v>12</v>
      </c>
      <c r="U28" s="12">
        <v>12</v>
      </c>
      <c r="V28" s="12">
        <v>12</v>
      </c>
      <c r="W28" s="28" t="s">
        <v>16</v>
      </c>
      <c r="X28" s="28" t="s">
        <v>16</v>
      </c>
      <c r="Y28" s="28">
        <f t="shared" si="11"/>
        <v>204</v>
      </c>
      <c r="Z28" s="23"/>
      <c r="AA28" s="23"/>
      <c r="AB28" s="12">
        <v>12</v>
      </c>
      <c r="AC28" s="12">
        <v>18</v>
      </c>
      <c r="AD28" s="12">
        <v>18</v>
      </c>
      <c r="AE28" s="12">
        <v>18</v>
      </c>
      <c r="AF28" s="12">
        <v>18</v>
      </c>
      <c r="AG28" s="12">
        <v>18</v>
      </c>
      <c r="AH28" s="12">
        <v>18</v>
      </c>
      <c r="AI28" s="12">
        <v>18</v>
      </c>
      <c r="AJ28" s="12">
        <v>18</v>
      </c>
      <c r="AK28" s="12">
        <v>18</v>
      </c>
      <c r="AL28" s="12">
        <v>18</v>
      </c>
      <c r="AM28" s="12">
        <v>18</v>
      </c>
      <c r="AN28" s="12">
        <v>18</v>
      </c>
      <c r="AO28" s="12">
        <v>18</v>
      </c>
      <c r="AP28" s="12">
        <v>18</v>
      </c>
      <c r="AQ28" s="12">
        <v>18</v>
      </c>
      <c r="AR28" s="12">
        <v>18</v>
      </c>
      <c r="AS28" s="12">
        <v>18</v>
      </c>
      <c r="AT28" s="12">
        <v>18</v>
      </c>
      <c r="AU28" s="12"/>
      <c r="AV28" s="12"/>
      <c r="AW28" s="12"/>
      <c r="AX28" s="12"/>
      <c r="AY28" s="12"/>
      <c r="AZ28" s="30" t="s">
        <v>19</v>
      </c>
      <c r="BA28" s="5">
        <f>AB28+AC28+AD28+AE28+AF28+AG28+AH28+AI28+AJ28+AK28+AL28+AM28+AN28+AO28+AP28+AQ28+AR28+AS28+AT28+AU28+AV28+AW28+AX28+AY28</f>
        <v>336</v>
      </c>
      <c r="BB28" s="7"/>
      <c r="BC28" s="7"/>
      <c r="BD28" s="28">
        <f t="shared" si="5"/>
        <v>540</v>
      </c>
      <c r="BE28" s="9"/>
      <c r="BF28" s="15"/>
    </row>
    <row r="29" spans="1:58" ht="16.5" customHeight="1">
      <c r="A29" s="66"/>
      <c r="B29" s="59"/>
      <c r="C29" s="39"/>
      <c r="D29" s="23" t="s">
        <v>22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28" t="s">
        <v>16</v>
      </c>
      <c r="X29" s="28" t="s">
        <v>16</v>
      </c>
      <c r="Y29" s="28">
        <f t="shared" si="11"/>
        <v>0</v>
      </c>
      <c r="Z29" s="23"/>
      <c r="AA29" s="23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>
        <v>30</v>
      </c>
      <c r="AV29" s="12">
        <v>30</v>
      </c>
      <c r="AW29" s="12">
        <v>30</v>
      </c>
      <c r="AX29" s="12">
        <v>30</v>
      </c>
      <c r="AY29" s="12"/>
      <c r="AZ29" s="30" t="s">
        <v>19</v>
      </c>
      <c r="BA29" s="5">
        <f>AB29+AC29+AD29+AE29+AF29+AG29+AH29+AI29+AJ29+AK29+AL29+AM29+AN29+AO29+AP29+AQ29+AR29+AS29+AT29+AU29+AV29+AW29+AX29+AY29</f>
        <v>120</v>
      </c>
      <c r="BB29" s="7"/>
      <c r="BC29" s="7"/>
      <c r="BD29" s="28">
        <f t="shared" si="5"/>
        <v>120</v>
      </c>
      <c r="BE29" s="9"/>
      <c r="BF29" s="15"/>
    </row>
    <row r="30" spans="1:58" ht="15" customHeight="1">
      <c r="A30" s="66"/>
      <c r="B30" s="38" t="s">
        <v>17</v>
      </c>
      <c r="C30" s="39"/>
      <c r="D30" s="39"/>
      <c r="E30" s="1">
        <f aca="true" t="shared" si="15" ref="E30:V30">E31+E32</f>
        <v>12</v>
      </c>
      <c r="F30" s="1">
        <f t="shared" si="15"/>
        <v>39</v>
      </c>
      <c r="G30" s="1">
        <f t="shared" si="15"/>
        <v>39</v>
      </c>
      <c r="H30" s="1">
        <f t="shared" si="15"/>
        <v>40</v>
      </c>
      <c r="I30" s="1">
        <f t="shared" si="15"/>
        <v>40</v>
      </c>
      <c r="J30" s="1">
        <f t="shared" si="15"/>
        <v>40</v>
      </c>
      <c r="K30" s="1">
        <f t="shared" si="15"/>
        <v>39</v>
      </c>
      <c r="L30" s="1">
        <f t="shared" si="15"/>
        <v>39</v>
      </c>
      <c r="M30" s="1">
        <f t="shared" si="15"/>
        <v>39</v>
      </c>
      <c r="N30" s="1">
        <f t="shared" si="15"/>
        <v>40</v>
      </c>
      <c r="O30" s="1">
        <f t="shared" si="15"/>
        <v>40</v>
      </c>
      <c r="P30" s="1">
        <f t="shared" si="15"/>
        <v>40</v>
      </c>
      <c r="Q30" s="1">
        <f t="shared" si="15"/>
        <v>39</v>
      </c>
      <c r="R30" s="1">
        <f t="shared" si="15"/>
        <v>39</v>
      </c>
      <c r="S30" s="1">
        <f t="shared" si="15"/>
        <v>39</v>
      </c>
      <c r="T30" s="1">
        <f t="shared" si="15"/>
        <v>31</v>
      </c>
      <c r="U30" s="1">
        <f t="shared" si="15"/>
        <v>31</v>
      </c>
      <c r="V30" s="1">
        <f t="shared" si="15"/>
        <v>18</v>
      </c>
      <c r="W30" s="2"/>
      <c r="X30" s="2"/>
      <c r="Y30" s="2">
        <f>Y31+Y32</f>
        <v>644</v>
      </c>
      <c r="Z30" s="1"/>
      <c r="AA30" s="1"/>
      <c r="AB30" s="1">
        <f aca="true" t="shared" si="16" ref="AB30:AY30">AB31+AB32</f>
        <v>12</v>
      </c>
      <c r="AC30" s="1">
        <f t="shared" si="16"/>
        <v>31</v>
      </c>
      <c r="AD30" s="1">
        <f t="shared" si="16"/>
        <v>38</v>
      </c>
      <c r="AE30" s="1">
        <f t="shared" si="16"/>
        <v>38</v>
      </c>
      <c r="AF30" s="1">
        <f t="shared" si="16"/>
        <v>39</v>
      </c>
      <c r="AG30" s="1">
        <f t="shared" si="16"/>
        <v>39</v>
      </c>
      <c r="AH30" s="1">
        <f t="shared" si="16"/>
        <v>39</v>
      </c>
      <c r="AI30" s="1">
        <f t="shared" si="16"/>
        <v>38</v>
      </c>
      <c r="AJ30" s="1">
        <f t="shared" si="16"/>
        <v>38</v>
      </c>
      <c r="AK30" s="1">
        <f t="shared" si="16"/>
        <v>37</v>
      </c>
      <c r="AL30" s="1">
        <f t="shared" si="16"/>
        <v>37</v>
      </c>
      <c r="AM30" s="1">
        <f t="shared" si="16"/>
        <v>37</v>
      </c>
      <c r="AN30" s="1">
        <f t="shared" si="16"/>
        <v>37</v>
      </c>
      <c r="AO30" s="1">
        <f t="shared" si="16"/>
        <v>36</v>
      </c>
      <c r="AP30" s="1">
        <f t="shared" si="16"/>
        <v>36</v>
      </c>
      <c r="AQ30" s="1">
        <f t="shared" si="16"/>
        <v>34</v>
      </c>
      <c r="AR30" s="1">
        <f t="shared" si="16"/>
        <v>34</v>
      </c>
      <c r="AS30" s="1">
        <f t="shared" si="16"/>
        <v>30</v>
      </c>
      <c r="AT30" s="1">
        <f t="shared" si="16"/>
        <v>30</v>
      </c>
      <c r="AU30" s="1">
        <f t="shared" si="16"/>
        <v>30</v>
      </c>
      <c r="AV30" s="1">
        <f t="shared" si="16"/>
        <v>30</v>
      </c>
      <c r="AW30" s="1">
        <f t="shared" si="16"/>
        <v>30</v>
      </c>
      <c r="AX30" s="1">
        <f t="shared" si="16"/>
        <v>30</v>
      </c>
      <c r="AY30" s="1">
        <f t="shared" si="16"/>
        <v>18</v>
      </c>
      <c r="AZ30" s="30" t="s">
        <v>19</v>
      </c>
      <c r="BA30" s="5">
        <f>BA31+BA32</f>
        <v>798</v>
      </c>
      <c r="BB30" s="1"/>
      <c r="BC30" s="1"/>
      <c r="BD30" s="91">
        <f>BD31+BD32</f>
        <v>1442</v>
      </c>
      <c r="BE30" s="9"/>
      <c r="BF30" s="15"/>
    </row>
    <row r="31" spans="1:58" ht="33" customHeight="1">
      <c r="A31" s="66"/>
      <c r="B31" s="40" t="s">
        <v>20</v>
      </c>
      <c r="C31" s="41"/>
      <c r="D31" s="41"/>
      <c r="E31" s="20">
        <f aca="true" t="shared" si="17" ref="E31:V31">E14+E8</f>
        <v>12</v>
      </c>
      <c r="F31" s="20">
        <f t="shared" si="17"/>
        <v>30</v>
      </c>
      <c r="G31" s="20">
        <f t="shared" si="17"/>
        <v>30</v>
      </c>
      <c r="H31" s="20">
        <f t="shared" si="17"/>
        <v>30</v>
      </c>
      <c r="I31" s="20">
        <f t="shared" si="17"/>
        <v>30</v>
      </c>
      <c r="J31" s="20">
        <f t="shared" si="17"/>
        <v>30</v>
      </c>
      <c r="K31" s="20">
        <f t="shared" si="17"/>
        <v>30</v>
      </c>
      <c r="L31" s="20">
        <f t="shared" si="17"/>
        <v>30</v>
      </c>
      <c r="M31" s="20">
        <f t="shared" si="17"/>
        <v>30</v>
      </c>
      <c r="N31" s="20">
        <f t="shared" si="17"/>
        <v>30</v>
      </c>
      <c r="O31" s="20">
        <f t="shared" si="17"/>
        <v>30</v>
      </c>
      <c r="P31" s="20">
        <f t="shared" si="17"/>
        <v>30</v>
      </c>
      <c r="Q31" s="20">
        <f t="shared" si="17"/>
        <v>30</v>
      </c>
      <c r="R31" s="20">
        <f t="shared" si="17"/>
        <v>30</v>
      </c>
      <c r="S31" s="20">
        <f t="shared" si="17"/>
        <v>30</v>
      </c>
      <c r="T31" s="20">
        <f t="shared" si="17"/>
        <v>30</v>
      </c>
      <c r="U31" s="20">
        <f t="shared" si="17"/>
        <v>30</v>
      </c>
      <c r="V31" s="20">
        <f t="shared" si="17"/>
        <v>18</v>
      </c>
      <c r="W31" s="20"/>
      <c r="X31" s="20"/>
      <c r="Y31" s="20">
        <f>E31+F31+G31+H31+I31+J31+K31+L31+M31+N31+O31+P31+Q31+R31+S31+T31+U31+V31</f>
        <v>510</v>
      </c>
      <c r="Z31" s="20"/>
      <c r="AA31" s="20"/>
      <c r="AB31" s="20">
        <f aca="true" t="shared" si="18" ref="AB31:AY31">AB14+AB8</f>
        <v>12</v>
      </c>
      <c r="AC31" s="20">
        <f t="shared" si="18"/>
        <v>30</v>
      </c>
      <c r="AD31" s="20">
        <f t="shared" si="18"/>
        <v>30</v>
      </c>
      <c r="AE31" s="20">
        <f t="shared" si="18"/>
        <v>30</v>
      </c>
      <c r="AF31" s="20">
        <f t="shared" si="18"/>
        <v>30</v>
      </c>
      <c r="AG31" s="20">
        <f t="shared" si="18"/>
        <v>30</v>
      </c>
      <c r="AH31" s="20">
        <f t="shared" si="18"/>
        <v>30</v>
      </c>
      <c r="AI31" s="20">
        <f t="shared" si="18"/>
        <v>30</v>
      </c>
      <c r="AJ31" s="20">
        <f t="shared" si="18"/>
        <v>30</v>
      </c>
      <c r="AK31" s="20">
        <f t="shared" si="18"/>
        <v>30</v>
      </c>
      <c r="AL31" s="20">
        <f t="shared" si="18"/>
        <v>30</v>
      </c>
      <c r="AM31" s="20">
        <f t="shared" si="18"/>
        <v>30</v>
      </c>
      <c r="AN31" s="20">
        <f t="shared" si="18"/>
        <v>30</v>
      </c>
      <c r="AO31" s="20">
        <f t="shared" si="18"/>
        <v>30</v>
      </c>
      <c r="AP31" s="20">
        <f t="shared" si="18"/>
        <v>30</v>
      </c>
      <c r="AQ31" s="20">
        <f t="shared" si="18"/>
        <v>30</v>
      </c>
      <c r="AR31" s="20">
        <f t="shared" si="18"/>
        <v>30</v>
      </c>
      <c r="AS31" s="20">
        <f t="shared" si="18"/>
        <v>30</v>
      </c>
      <c r="AT31" s="20">
        <f t="shared" si="18"/>
        <v>30</v>
      </c>
      <c r="AU31" s="20">
        <f t="shared" si="18"/>
        <v>30</v>
      </c>
      <c r="AV31" s="20">
        <f t="shared" si="18"/>
        <v>30</v>
      </c>
      <c r="AW31" s="20">
        <f t="shared" si="18"/>
        <v>30</v>
      </c>
      <c r="AX31" s="20">
        <f t="shared" si="18"/>
        <v>30</v>
      </c>
      <c r="AY31" s="20">
        <f t="shared" si="18"/>
        <v>18</v>
      </c>
      <c r="AZ31" s="30" t="s">
        <v>19</v>
      </c>
      <c r="BA31" s="5">
        <f>AB31+AC31+AD31+AE31+AF31+AG31+AH31+AI31+AJ31+AK31+AL31+AM31+AN31+AO31+AP31+AQ31+AR31+AS31+AT31+AU31+AV31+AW31+AX31+AY31</f>
        <v>690</v>
      </c>
      <c r="BB31" s="20"/>
      <c r="BC31" s="20"/>
      <c r="BD31" s="20">
        <f>BA31+Y31</f>
        <v>1200</v>
      </c>
      <c r="BE31" s="9"/>
      <c r="BF31" s="15"/>
    </row>
    <row r="32" spans="1:58" ht="15.75" customHeight="1" thickBot="1">
      <c r="A32" s="67"/>
      <c r="B32" s="42" t="s">
        <v>18</v>
      </c>
      <c r="C32" s="43"/>
      <c r="D32" s="43"/>
      <c r="E32" s="32">
        <f aca="true" t="shared" si="19" ref="E32:V32">E15+E9</f>
        <v>0</v>
      </c>
      <c r="F32" s="32">
        <f t="shared" si="19"/>
        <v>9</v>
      </c>
      <c r="G32" s="32">
        <f t="shared" si="19"/>
        <v>9</v>
      </c>
      <c r="H32" s="32">
        <f t="shared" si="19"/>
        <v>10</v>
      </c>
      <c r="I32" s="32">
        <f t="shared" si="19"/>
        <v>10</v>
      </c>
      <c r="J32" s="32">
        <f t="shared" si="19"/>
        <v>10</v>
      </c>
      <c r="K32" s="32">
        <f t="shared" si="19"/>
        <v>9</v>
      </c>
      <c r="L32" s="32">
        <f t="shared" si="19"/>
        <v>9</v>
      </c>
      <c r="M32" s="32">
        <f t="shared" si="19"/>
        <v>9</v>
      </c>
      <c r="N32" s="32">
        <f t="shared" si="19"/>
        <v>10</v>
      </c>
      <c r="O32" s="32">
        <f t="shared" si="19"/>
        <v>10</v>
      </c>
      <c r="P32" s="32">
        <f t="shared" si="19"/>
        <v>10</v>
      </c>
      <c r="Q32" s="32">
        <f t="shared" si="19"/>
        <v>9</v>
      </c>
      <c r="R32" s="32">
        <f t="shared" si="19"/>
        <v>9</v>
      </c>
      <c r="S32" s="32">
        <f t="shared" si="19"/>
        <v>9</v>
      </c>
      <c r="T32" s="32">
        <f t="shared" si="19"/>
        <v>1</v>
      </c>
      <c r="U32" s="32">
        <f t="shared" si="19"/>
        <v>1</v>
      </c>
      <c r="V32" s="32">
        <f t="shared" si="19"/>
        <v>0</v>
      </c>
      <c r="W32" s="32"/>
      <c r="X32" s="32"/>
      <c r="Y32" s="32">
        <f>SUM(E32:V32)</f>
        <v>134</v>
      </c>
      <c r="Z32" s="32"/>
      <c r="AA32" s="32"/>
      <c r="AB32" s="32">
        <f aca="true" t="shared" si="20" ref="AB32:AY32">AB15+AB9</f>
        <v>0</v>
      </c>
      <c r="AC32" s="32">
        <f t="shared" si="20"/>
        <v>1</v>
      </c>
      <c r="AD32" s="32">
        <f t="shared" si="20"/>
        <v>8</v>
      </c>
      <c r="AE32" s="32">
        <f t="shared" si="20"/>
        <v>8</v>
      </c>
      <c r="AF32" s="32">
        <f t="shared" si="20"/>
        <v>9</v>
      </c>
      <c r="AG32" s="32">
        <f t="shared" si="20"/>
        <v>9</v>
      </c>
      <c r="AH32" s="32">
        <f t="shared" si="20"/>
        <v>9</v>
      </c>
      <c r="AI32" s="32">
        <f t="shared" si="20"/>
        <v>8</v>
      </c>
      <c r="AJ32" s="32">
        <f t="shared" si="20"/>
        <v>8</v>
      </c>
      <c r="AK32" s="32">
        <f t="shared" si="20"/>
        <v>7</v>
      </c>
      <c r="AL32" s="32">
        <f t="shared" si="20"/>
        <v>7</v>
      </c>
      <c r="AM32" s="32">
        <f t="shared" si="20"/>
        <v>7</v>
      </c>
      <c r="AN32" s="32">
        <f t="shared" si="20"/>
        <v>7</v>
      </c>
      <c r="AO32" s="32">
        <f t="shared" si="20"/>
        <v>6</v>
      </c>
      <c r="AP32" s="32">
        <f t="shared" si="20"/>
        <v>6</v>
      </c>
      <c r="AQ32" s="32">
        <f t="shared" si="20"/>
        <v>4</v>
      </c>
      <c r="AR32" s="32">
        <f t="shared" si="20"/>
        <v>4</v>
      </c>
      <c r="AS32" s="32">
        <f t="shared" si="20"/>
        <v>0</v>
      </c>
      <c r="AT32" s="32">
        <f t="shared" si="20"/>
        <v>0</v>
      </c>
      <c r="AU32" s="32">
        <f t="shared" si="20"/>
        <v>0</v>
      </c>
      <c r="AV32" s="32">
        <f t="shared" si="20"/>
        <v>0</v>
      </c>
      <c r="AW32" s="32">
        <f t="shared" si="20"/>
        <v>0</v>
      </c>
      <c r="AX32" s="32">
        <f t="shared" si="20"/>
        <v>0</v>
      </c>
      <c r="AY32" s="32">
        <f t="shared" si="20"/>
        <v>0</v>
      </c>
      <c r="AZ32" s="30" t="s">
        <v>19</v>
      </c>
      <c r="BA32" s="5">
        <f>SUM(AC32:AY32)</f>
        <v>108</v>
      </c>
      <c r="BB32" s="32"/>
      <c r="BC32" s="32"/>
      <c r="BD32" s="32">
        <f>BA32+Y32</f>
        <v>242</v>
      </c>
      <c r="BE32" s="21"/>
      <c r="BF32" s="22"/>
    </row>
  </sheetData>
  <sheetProtection/>
  <mergeCells count="58">
    <mergeCell ref="AR3:AU3"/>
    <mergeCell ref="AV3:AZ3"/>
    <mergeCell ref="BA3:BC3"/>
    <mergeCell ref="BD3:BF3"/>
    <mergeCell ref="E4:X4"/>
    <mergeCell ref="Y4:Y7"/>
    <mergeCell ref="Z4:Z7"/>
    <mergeCell ref="AA4:AA7"/>
    <mergeCell ref="AB4:AZ4"/>
    <mergeCell ref="W3:X3"/>
    <mergeCell ref="Y3:AA3"/>
    <mergeCell ref="AB3:AD3"/>
    <mergeCell ref="AE3:AH3"/>
    <mergeCell ref="AI3:AL3"/>
    <mergeCell ref="AM3:AQ3"/>
    <mergeCell ref="S3:V3"/>
    <mergeCell ref="A1:BF1"/>
    <mergeCell ref="A3:A7"/>
    <mergeCell ref="B3:B7"/>
    <mergeCell ref="C3:C7"/>
    <mergeCell ref="D3:D7"/>
    <mergeCell ref="O3:R3"/>
    <mergeCell ref="BA4:BA7"/>
    <mergeCell ref="BB4:BB7"/>
    <mergeCell ref="BC4:BC7"/>
    <mergeCell ref="BD4:BD7"/>
    <mergeCell ref="A8:A32"/>
    <mergeCell ref="B8:B9"/>
    <mergeCell ref="C8:C9"/>
    <mergeCell ref="B10:B11"/>
    <mergeCell ref="B28:B29"/>
    <mergeCell ref="C28:C29"/>
    <mergeCell ref="C16:C17"/>
    <mergeCell ref="B18:B19"/>
    <mergeCell ref="BE4:BE7"/>
    <mergeCell ref="BF4:BF7"/>
    <mergeCell ref="E6:X6"/>
    <mergeCell ref="AB6:AZ6"/>
    <mergeCell ref="B14:B15"/>
    <mergeCell ref="C14:C15"/>
    <mergeCell ref="J3:N3"/>
    <mergeCell ref="B22:B23"/>
    <mergeCell ref="C22:C23"/>
    <mergeCell ref="B24:B25"/>
    <mergeCell ref="C24:C25"/>
    <mergeCell ref="C10:C11"/>
    <mergeCell ref="B12:B13"/>
    <mergeCell ref="B16:B17"/>
    <mergeCell ref="B30:D30"/>
    <mergeCell ref="B31:D31"/>
    <mergeCell ref="B32:D32"/>
    <mergeCell ref="E3:I3"/>
    <mergeCell ref="C18:C19"/>
    <mergeCell ref="B20:B21"/>
    <mergeCell ref="C20:C21"/>
    <mergeCell ref="C12:C13"/>
    <mergeCell ref="B26:B27"/>
    <mergeCell ref="C26:C27"/>
  </mergeCells>
  <printOptions/>
  <pageMargins left="0.2" right="0" top="0" bottom="0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4"/>
  <sheetViews>
    <sheetView zoomScalePageLayoutView="0" workbookViewId="0" topLeftCell="Q8">
      <selection activeCell="A1" sqref="A1:BD34"/>
    </sheetView>
  </sheetViews>
  <sheetFormatPr defaultColWidth="9.140625" defaultRowHeight="15"/>
  <cols>
    <col min="1" max="1" width="0.42578125" style="0" customWidth="1"/>
    <col min="3" max="3" width="17.28125" style="0" customWidth="1"/>
    <col min="5" max="6" width="3.57421875" style="0" customWidth="1"/>
    <col min="7" max="7" width="3.0039062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8515625" style="0" customWidth="1"/>
    <col min="12" max="12" width="4.140625" style="0" customWidth="1"/>
    <col min="13" max="13" width="3.421875" style="0" customWidth="1"/>
    <col min="14" max="14" width="3.57421875" style="0" customWidth="1"/>
    <col min="15" max="15" width="3.140625" style="0" customWidth="1"/>
    <col min="16" max="16" width="3.8515625" style="0" customWidth="1"/>
    <col min="17" max="18" width="3.57421875" style="0" customWidth="1"/>
    <col min="19" max="19" width="3.421875" style="0" customWidth="1"/>
    <col min="20" max="20" width="3.140625" style="0" customWidth="1"/>
    <col min="21" max="21" width="3.57421875" style="0" customWidth="1"/>
    <col min="22" max="23" width="3.28125" style="0" customWidth="1"/>
    <col min="24" max="24" width="5.421875" style="0" customWidth="1"/>
    <col min="25" max="25" width="3.28125" style="0" customWidth="1"/>
    <col min="26" max="26" width="3.421875" style="0" customWidth="1"/>
    <col min="27" max="28" width="3.28125" style="0" customWidth="1"/>
    <col min="29" max="29" width="3.00390625" style="0" customWidth="1"/>
    <col min="30" max="30" width="3.140625" style="0" customWidth="1"/>
    <col min="31" max="31" width="3.00390625" style="0" customWidth="1"/>
    <col min="32" max="32" width="3.140625" style="0" customWidth="1"/>
    <col min="33" max="33" width="3.421875" style="0" customWidth="1"/>
    <col min="34" max="34" width="3.00390625" style="0" customWidth="1"/>
    <col min="35" max="35" width="3.421875" style="0" customWidth="1"/>
    <col min="36" max="36" width="3.00390625" style="0" customWidth="1"/>
    <col min="37" max="37" width="3.7109375" style="0" customWidth="1"/>
    <col min="38" max="38" width="3.421875" style="0" customWidth="1"/>
    <col min="39" max="39" width="3.00390625" style="0" customWidth="1"/>
    <col min="40" max="41" width="3.421875" style="0" customWidth="1"/>
    <col min="42" max="44" width="3.140625" style="0" customWidth="1"/>
    <col min="45" max="45" width="3.28125" style="0" customWidth="1"/>
    <col min="46" max="46" width="3.140625" style="0" customWidth="1"/>
    <col min="47" max="47" width="3.421875" style="0" customWidth="1"/>
    <col min="48" max="49" width="3.140625" style="0" customWidth="1"/>
    <col min="50" max="50" width="3.421875" style="0" customWidth="1"/>
    <col min="51" max="52" width="4.421875" style="0" customWidth="1"/>
    <col min="53" max="53" width="4.00390625" style="0" customWidth="1"/>
    <col min="54" max="54" width="4.421875" style="0" customWidth="1"/>
    <col min="55" max="56" width="3.7109375" style="0" customWidth="1"/>
  </cols>
  <sheetData>
    <row r="1" spans="1:56" ht="27">
      <c r="A1" s="68" t="s">
        <v>147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ht="15.75" thickBot="1"/>
    <row r="3" spans="1:56" ht="33" customHeight="1">
      <c r="A3" s="69" t="s">
        <v>0</v>
      </c>
      <c r="B3" s="72" t="s">
        <v>1</v>
      </c>
      <c r="C3" s="74" t="s">
        <v>2</v>
      </c>
      <c r="D3" s="76" t="s">
        <v>3</v>
      </c>
      <c r="E3" s="115" t="s">
        <v>148</v>
      </c>
      <c r="F3" s="116"/>
      <c r="G3" s="116"/>
      <c r="H3" s="116"/>
      <c r="I3" s="115" t="s">
        <v>149</v>
      </c>
      <c r="J3" s="116"/>
      <c r="K3" s="116"/>
      <c r="L3" s="116"/>
      <c r="M3" s="117"/>
      <c r="N3" s="115" t="s">
        <v>150</v>
      </c>
      <c r="O3" s="116"/>
      <c r="P3" s="116"/>
      <c r="Q3" s="116"/>
      <c r="R3" s="116" t="s">
        <v>151</v>
      </c>
      <c r="S3" s="116"/>
      <c r="T3" s="116"/>
      <c r="U3" s="117"/>
      <c r="V3" s="118" t="s">
        <v>4</v>
      </c>
      <c r="W3" s="118"/>
      <c r="X3" s="119" t="s">
        <v>5</v>
      </c>
      <c r="Y3" s="119"/>
      <c r="Z3" s="119"/>
      <c r="AA3" s="118" t="s">
        <v>152</v>
      </c>
      <c r="AB3" s="118"/>
      <c r="AC3" s="118"/>
      <c r="AD3" s="118" t="s">
        <v>153</v>
      </c>
      <c r="AE3" s="118"/>
      <c r="AF3" s="118"/>
      <c r="AG3" s="118"/>
      <c r="AH3" s="115" t="s">
        <v>154</v>
      </c>
      <c r="AI3" s="116"/>
      <c r="AJ3" s="116"/>
      <c r="AK3" s="117"/>
      <c r="AL3" s="115" t="s">
        <v>155</v>
      </c>
      <c r="AM3" s="116"/>
      <c r="AN3" s="116"/>
      <c r="AO3" s="116"/>
      <c r="AP3" s="117"/>
      <c r="AQ3" s="116" t="s">
        <v>156</v>
      </c>
      <c r="AR3" s="116"/>
      <c r="AS3" s="116"/>
      <c r="AT3" s="117"/>
      <c r="AU3" s="115" t="s">
        <v>157</v>
      </c>
      <c r="AV3" s="116"/>
      <c r="AW3" s="116"/>
      <c r="AX3" s="116"/>
      <c r="AY3" s="84" t="s">
        <v>6</v>
      </c>
      <c r="AZ3" s="84"/>
      <c r="BA3" s="84"/>
      <c r="BB3" s="84" t="s">
        <v>7</v>
      </c>
      <c r="BC3" s="84"/>
      <c r="BD3" s="85"/>
    </row>
    <row r="4" spans="1:56" ht="15">
      <c r="A4" s="70"/>
      <c r="B4" s="73"/>
      <c r="C4" s="75"/>
      <c r="D4" s="77"/>
      <c r="E4" s="86" t="s">
        <v>8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 t="s">
        <v>9</v>
      </c>
      <c r="Y4" s="87" t="s">
        <v>10</v>
      </c>
      <c r="Z4" s="87" t="s">
        <v>11</v>
      </c>
      <c r="AA4" s="88" t="s">
        <v>8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61" t="s">
        <v>9</v>
      </c>
      <c r="AZ4" s="61" t="s">
        <v>10</v>
      </c>
      <c r="BA4" s="61" t="s">
        <v>11</v>
      </c>
      <c r="BB4" s="61" t="s">
        <v>9</v>
      </c>
      <c r="BC4" s="61" t="s">
        <v>10</v>
      </c>
      <c r="BD4" s="62" t="s">
        <v>11</v>
      </c>
    </row>
    <row r="5" spans="1:56" ht="87" customHeight="1">
      <c r="A5" s="70"/>
      <c r="B5" s="73"/>
      <c r="C5" s="75"/>
      <c r="D5" s="77"/>
      <c r="E5" s="14" t="s">
        <v>104</v>
      </c>
      <c r="F5" s="14" t="s">
        <v>105</v>
      </c>
      <c r="G5" s="14" t="s">
        <v>106</v>
      </c>
      <c r="H5" s="14" t="s">
        <v>107</v>
      </c>
      <c r="I5" s="14" t="s">
        <v>108</v>
      </c>
      <c r="J5" s="14" t="s">
        <v>109</v>
      </c>
      <c r="K5" s="14" t="s">
        <v>110</v>
      </c>
      <c r="L5" s="14" t="s">
        <v>111</v>
      </c>
      <c r="M5" s="14" t="s">
        <v>112</v>
      </c>
      <c r="N5" s="14" t="s">
        <v>113</v>
      </c>
      <c r="O5" s="14" t="s">
        <v>114</v>
      </c>
      <c r="P5" s="14" t="s">
        <v>115</v>
      </c>
      <c r="Q5" s="14" t="s">
        <v>116</v>
      </c>
      <c r="R5" s="14" t="s">
        <v>117</v>
      </c>
      <c r="S5" s="14" t="s">
        <v>118</v>
      </c>
      <c r="T5" s="14" t="s">
        <v>119</v>
      </c>
      <c r="U5" s="14" t="s">
        <v>120</v>
      </c>
      <c r="V5" s="112" t="s">
        <v>121</v>
      </c>
      <c r="W5" s="112" t="s">
        <v>122</v>
      </c>
      <c r="X5" s="87"/>
      <c r="Y5" s="87"/>
      <c r="Z5" s="87"/>
      <c r="AA5" s="112" t="s">
        <v>123</v>
      </c>
      <c r="AB5" s="112" t="s">
        <v>124</v>
      </c>
      <c r="AC5" s="112" t="s">
        <v>125</v>
      </c>
      <c r="AD5" s="112" t="s">
        <v>126</v>
      </c>
      <c r="AE5" s="112" t="s">
        <v>127</v>
      </c>
      <c r="AF5" s="112" t="s">
        <v>128</v>
      </c>
      <c r="AG5" s="112" t="s">
        <v>129</v>
      </c>
      <c r="AH5" s="112" t="s">
        <v>130</v>
      </c>
      <c r="AI5" s="112" t="s">
        <v>131</v>
      </c>
      <c r="AJ5" s="112" t="s">
        <v>132</v>
      </c>
      <c r="AK5" s="112" t="s">
        <v>133</v>
      </c>
      <c r="AL5" s="112" t="s">
        <v>134</v>
      </c>
      <c r="AM5" s="112" t="s">
        <v>135</v>
      </c>
      <c r="AN5" s="112" t="s">
        <v>136</v>
      </c>
      <c r="AO5" s="112" t="s">
        <v>137</v>
      </c>
      <c r="AP5" s="112" t="s">
        <v>138</v>
      </c>
      <c r="AQ5" s="112" t="s">
        <v>139</v>
      </c>
      <c r="AR5" s="112" t="s">
        <v>140</v>
      </c>
      <c r="AS5" s="112" t="s">
        <v>141</v>
      </c>
      <c r="AT5" s="112" t="s">
        <v>142</v>
      </c>
      <c r="AU5" s="112" t="s">
        <v>143</v>
      </c>
      <c r="AV5" s="112" t="s">
        <v>144</v>
      </c>
      <c r="AW5" s="112" t="s">
        <v>145</v>
      </c>
      <c r="AX5" s="112" t="s">
        <v>146</v>
      </c>
      <c r="AY5" s="61"/>
      <c r="AZ5" s="61"/>
      <c r="BA5" s="61"/>
      <c r="BB5" s="61"/>
      <c r="BC5" s="61"/>
      <c r="BD5" s="62"/>
    </row>
    <row r="6" spans="1:56" ht="15">
      <c r="A6" s="70"/>
      <c r="B6" s="73"/>
      <c r="C6" s="75"/>
      <c r="D6" s="77"/>
      <c r="E6" s="63" t="s">
        <v>12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87"/>
      <c r="Y6" s="87"/>
      <c r="Z6" s="87"/>
      <c r="AA6" s="64" t="s">
        <v>13</v>
      </c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1"/>
      <c r="AZ6" s="61"/>
      <c r="BA6" s="61"/>
      <c r="BB6" s="61"/>
      <c r="BC6" s="61"/>
      <c r="BD6" s="62"/>
    </row>
    <row r="7" spans="1:56" ht="15">
      <c r="A7" s="71"/>
      <c r="B7" s="73"/>
      <c r="C7" s="75"/>
      <c r="D7" s="77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19</v>
      </c>
      <c r="W7" s="2">
        <v>20</v>
      </c>
      <c r="X7" s="87"/>
      <c r="Y7" s="87"/>
      <c r="Z7" s="87"/>
      <c r="AA7" s="3">
        <v>20</v>
      </c>
      <c r="AB7" s="3">
        <v>21</v>
      </c>
      <c r="AC7" s="3">
        <v>22</v>
      </c>
      <c r="AD7" s="3">
        <v>23</v>
      </c>
      <c r="AE7" s="3">
        <v>24</v>
      </c>
      <c r="AF7" s="3">
        <v>25</v>
      </c>
      <c r="AG7" s="3">
        <v>26</v>
      </c>
      <c r="AH7" s="3">
        <v>27</v>
      </c>
      <c r="AI7" s="3">
        <v>28</v>
      </c>
      <c r="AJ7" s="3">
        <v>29</v>
      </c>
      <c r="AK7" s="3">
        <v>30</v>
      </c>
      <c r="AL7" s="3">
        <v>31</v>
      </c>
      <c r="AM7" s="3">
        <v>32</v>
      </c>
      <c r="AN7" s="3">
        <v>33</v>
      </c>
      <c r="AO7" s="3">
        <v>34</v>
      </c>
      <c r="AP7" s="3">
        <v>35</v>
      </c>
      <c r="AQ7" s="3">
        <v>36</v>
      </c>
      <c r="AR7" s="3">
        <v>37</v>
      </c>
      <c r="AS7" s="3">
        <v>38</v>
      </c>
      <c r="AT7" s="3">
        <v>39</v>
      </c>
      <c r="AU7" s="3">
        <v>40</v>
      </c>
      <c r="AV7" s="3">
        <v>41</v>
      </c>
      <c r="AW7" s="3">
        <v>42</v>
      </c>
      <c r="AX7" s="3">
        <v>43</v>
      </c>
      <c r="AY7" s="61"/>
      <c r="AZ7" s="61"/>
      <c r="BA7" s="61"/>
      <c r="BB7" s="61"/>
      <c r="BC7" s="61"/>
      <c r="BD7" s="62"/>
    </row>
    <row r="8" spans="1:56" ht="24">
      <c r="A8" s="66"/>
      <c r="B8" s="51" t="s">
        <v>25</v>
      </c>
      <c r="C8" s="52" t="s">
        <v>24</v>
      </c>
      <c r="D8" s="25" t="s">
        <v>14</v>
      </c>
      <c r="E8" s="5">
        <f>E10+E12+E14</f>
        <v>3</v>
      </c>
      <c r="F8" s="5">
        <f aca="true" t="shared" si="0" ref="F8:U8">F10+F12+F14</f>
        <v>3</v>
      </c>
      <c r="G8" s="5">
        <f t="shared" si="0"/>
        <v>3</v>
      </c>
      <c r="H8" s="5">
        <f t="shared" si="0"/>
        <v>3</v>
      </c>
      <c r="I8" s="5">
        <f t="shared" si="0"/>
        <v>3</v>
      </c>
      <c r="J8" s="5">
        <f t="shared" si="0"/>
        <v>3</v>
      </c>
      <c r="K8" s="5">
        <f t="shared" si="0"/>
        <v>3</v>
      </c>
      <c r="L8" s="5">
        <f t="shared" si="0"/>
        <v>3</v>
      </c>
      <c r="M8" s="5">
        <f t="shared" si="0"/>
        <v>3</v>
      </c>
      <c r="N8" s="5">
        <f t="shared" si="0"/>
        <v>3</v>
      </c>
      <c r="O8" s="5">
        <f t="shared" si="0"/>
        <v>3</v>
      </c>
      <c r="P8" s="5">
        <f t="shared" si="0"/>
        <v>3</v>
      </c>
      <c r="Q8" s="5">
        <f t="shared" si="0"/>
        <v>3</v>
      </c>
      <c r="R8" s="5">
        <f t="shared" si="0"/>
        <v>3</v>
      </c>
      <c r="S8" s="5">
        <f t="shared" si="0"/>
        <v>3</v>
      </c>
      <c r="T8" s="5">
        <f t="shared" si="0"/>
        <v>3</v>
      </c>
      <c r="U8" s="5">
        <f t="shared" si="0"/>
        <v>3</v>
      </c>
      <c r="V8" s="5"/>
      <c r="W8" s="5"/>
      <c r="X8" s="5">
        <f>X10+X12+X14</f>
        <v>51</v>
      </c>
      <c r="Y8" s="5">
        <f aca="true" t="shared" si="1" ref="Y8:AW9">Y10+Y12</f>
        <v>0</v>
      </c>
      <c r="Z8" s="5">
        <f t="shared" si="1"/>
        <v>0</v>
      </c>
      <c r="AA8" s="5">
        <f>AA10+AA12+AA14</f>
        <v>3</v>
      </c>
      <c r="AB8" s="5">
        <f aca="true" t="shared" si="2" ref="AB8:AU8">AB10+AB12+AB14</f>
        <v>3</v>
      </c>
      <c r="AC8" s="5">
        <f t="shared" si="2"/>
        <v>3</v>
      </c>
      <c r="AD8" s="5">
        <f t="shared" si="2"/>
        <v>3</v>
      </c>
      <c r="AE8" s="5">
        <f t="shared" si="2"/>
        <v>3</v>
      </c>
      <c r="AF8" s="5">
        <f t="shared" si="2"/>
        <v>3</v>
      </c>
      <c r="AG8" s="5">
        <f t="shared" si="2"/>
        <v>3</v>
      </c>
      <c r="AH8" s="5">
        <f t="shared" si="2"/>
        <v>3</v>
      </c>
      <c r="AI8" s="5">
        <f t="shared" si="2"/>
        <v>3</v>
      </c>
      <c r="AJ8" s="5">
        <f t="shared" si="2"/>
        <v>3</v>
      </c>
      <c r="AK8" s="5">
        <f t="shared" si="2"/>
        <v>3</v>
      </c>
      <c r="AL8" s="5">
        <f t="shared" si="2"/>
        <v>3</v>
      </c>
      <c r="AM8" s="5">
        <f t="shared" si="2"/>
        <v>3</v>
      </c>
      <c r="AN8" s="5">
        <f t="shared" si="2"/>
        <v>0</v>
      </c>
      <c r="AO8" s="5">
        <f t="shared" si="2"/>
        <v>0</v>
      </c>
      <c r="AP8" s="5">
        <f t="shared" si="2"/>
        <v>0</v>
      </c>
      <c r="AQ8" s="5">
        <f t="shared" si="2"/>
        <v>0</v>
      </c>
      <c r="AR8" s="5">
        <f t="shared" si="2"/>
        <v>0</v>
      </c>
      <c r="AS8" s="5">
        <f t="shared" si="2"/>
        <v>0</v>
      </c>
      <c r="AT8" s="5">
        <f t="shared" si="2"/>
        <v>0</v>
      </c>
      <c r="AU8" s="5">
        <f t="shared" si="2"/>
        <v>0</v>
      </c>
      <c r="AV8" s="30" t="s">
        <v>19</v>
      </c>
      <c r="AW8" s="30" t="s">
        <v>19</v>
      </c>
      <c r="AX8" s="113" t="s">
        <v>16</v>
      </c>
      <c r="AY8" s="5" t="e">
        <f>AA8+AB8+AC8+AD8+AE8+AF8+AG8+AH8+AI8+AJ8+AK8+AL8+AM8+AN8+AO8+AP8+AQ8+AR8+AS8+AT8+AU8+AV8+AW8</f>
        <v>#VALUE!</v>
      </c>
      <c r="AZ8" s="5"/>
      <c r="BA8" s="5"/>
      <c r="BB8" s="100" t="e">
        <f>X8+AY8</f>
        <v>#VALUE!</v>
      </c>
      <c r="BC8" s="6"/>
      <c r="BD8" s="10"/>
    </row>
    <row r="9" spans="1:56" ht="24">
      <c r="A9" s="66"/>
      <c r="B9" s="51"/>
      <c r="C9" s="52"/>
      <c r="D9" s="25" t="s">
        <v>15</v>
      </c>
      <c r="E9" s="11">
        <f>E11+E13</f>
        <v>0</v>
      </c>
      <c r="F9" s="11">
        <f aca="true" t="shared" si="3" ref="F9:U9">F11+F13</f>
        <v>2</v>
      </c>
      <c r="G9" s="11">
        <f t="shared" si="3"/>
        <v>2</v>
      </c>
      <c r="H9" s="11">
        <f t="shared" si="3"/>
        <v>2</v>
      </c>
      <c r="I9" s="11">
        <f t="shared" si="3"/>
        <v>2</v>
      </c>
      <c r="J9" s="11">
        <f t="shared" si="3"/>
        <v>2</v>
      </c>
      <c r="K9" s="11">
        <f t="shared" si="3"/>
        <v>2</v>
      </c>
      <c r="L9" s="11">
        <f t="shared" si="3"/>
        <v>2</v>
      </c>
      <c r="M9" s="11">
        <f t="shared" si="3"/>
        <v>2</v>
      </c>
      <c r="N9" s="11">
        <f t="shared" si="3"/>
        <v>2</v>
      </c>
      <c r="O9" s="11">
        <f t="shared" si="3"/>
        <v>2</v>
      </c>
      <c r="P9" s="11">
        <f t="shared" si="3"/>
        <v>2</v>
      </c>
      <c r="Q9" s="11">
        <f t="shared" si="3"/>
        <v>2</v>
      </c>
      <c r="R9" s="11">
        <f t="shared" si="3"/>
        <v>2</v>
      </c>
      <c r="S9" s="11">
        <f t="shared" si="3"/>
        <v>2</v>
      </c>
      <c r="T9" s="11">
        <f t="shared" si="3"/>
        <v>2</v>
      </c>
      <c r="U9" s="11">
        <f t="shared" si="3"/>
        <v>1</v>
      </c>
      <c r="V9" s="11"/>
      <c r="W9" s="11"/>
      <c r="X9" s="5">
        <f>X11+X13</f>
        <v>31</v>
      </c>
      <c r="Y9" s="5">
        <f t="shared" si="1"/>
        <v>0</v>
      </c>
      <c r="Z9" s="5">
        <f t="shared" si="1"/>
        <v>0</v>
      </c>
      <c r="AA9" s="5">
        <f>AA11+AA13+AA15</f>
        <v>0</v>
      </c>
      <c r="AB9" s="5">
        <f t="shared" si="1"/>
        <v>0</v>
      </c>
      <c r="AC9" s="5">
        <f t="shared" si="1"/>
        <v>0</v>
      </c>
      <c r="AD9" s="5">
        <f t="shared" si="1"/>
        <v>0</v>
      </c>
      <c r="AE9" s="5">
        <f t="shared" si="1"/>
        <v>0</v>
      </c>
      <c r="AF9" s="5">
        <f t="shared" si="1"/>
        <v>1</v>
      </c>
      <c r="AG9" s="5">
        <f t="shared" si="1"/>
        <v>1</v>
      </c>
      <c r="AH9" s="5">
        <f t="shared" si="1"/>
        <v>1</v>
      </c>
      <c r="AI9" s="5">
        <f t="shared" si="1"/>
        <v>1</v>
      </c>
      <c r="AJ9" s="5">
        <f t="shared" si="1"/>
        <v>1</v>
      </c>
      <c r="AK9" s="5">
        <f t="shared" si="1"/>
        <v>1</v>
      </c>
      <c r="AL9" s="5">
        <f t="shared" si="1"/>
        <v>0</v>
      </c>
      <c r="AM9" s="5">
        <f t="shared" si="1"/>
        <v>0</v>
      </c>
      <c r="AN9" s="5">
        <f t="shared" si="1"/>
        <v>0</v>
      </c>
      <c r="AO9" s="5">
        <f t="shared" si="1"/>
        <v>0</v>
      </c>
      <c r="AP9" s="5">
        <f t="shared" si="1"/>
        <v>0</v>
      </c>
      <c r="AQ9" s="5">
        <f t="shared" si="1"/>
        <v>0</v>
      </c>
      <c r="AR9" s="5">
        <f t="shared" si="1"/>
        <v>0</v>
      </c>
      <c r="AS9" s="5">
        <f t="shared" si="1"/>
        <v>0</v>
      </c>
      <c r="AT9" s="5">
        <f t="shared" si="1"/>
        <v>0</v>
      </c>
      <c r="AU9" s="5">
        <f t="shared" si="1"/>
        <v>0</v>
      </c>
      <c r="AV9" s="30" t="s">
        <v>19</v>
      </c>
      <c r="AW9" s="30" t="s">
        <v>19</v>
      </c>
      <c r="AX9" s="113" t="s">
        <v>16</v>
      </c>
      <c r="AY9" s="5">
        <f>SUM(AB9:AX9)</f>
        <v>6</v>
      </c>
      <c r="AZ9" s="11"/>
      <c r="BA9" s="11"/>
      <c r="BB9" s="100">
        <f>SUM(AE9:AZ9)</f>
        <v>12</v>
      </c>
      <c r="BC9" s="6"/>
      <c r="BD9" s="10"/>
    </row>
    <row r="10" spans="1:56" ht="19.5" customHeight="1">
      <c r="A10" s="66"/>
      <c r="B10" s="58" t="s">
        <v>102</v>
      </c>
      <c r="C10" s="93" t="s">
        <v>100</v>
      </c>
      <c r="D10" s="26" t="s">
        <v>14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28" t="s">
        <v>16</v>
      </c>
      <c r="W10" s="28" t="s">
        <v>16</v>
      </c>
      <c r="X10" s="28">
        <f>U10+S10+R10+Q10+P10+O10+N10+M10+L10+J10+I10+H10+G10+F10+E10+T10+K10</f>
        <v>17</v>
      </c>
      <c r="Y10" s="12"/>
      <c r="Z10" s="12"/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/>
      <c r="AO10" s="12"/>
      <c r="AP10" s="12"/>
      <c r="AQ10" s="12"/>
      <c r="AR10" s="12"/>
      <c r="AS10" s="12"/>
      <c r="AT10" s="12"/>
      <c r="AU10" s="12"/>
      <c r="AV10" s="30" t="s">
        <v>19</v>
      </c>
      <c r="AW10" s="30" t="s">
        <v>19</v>
      </c>
      <c r="AX10" s="113" t="s">
        <v>16</v>
      </c>
      <c r="AY10" s="5">
        <f>AA10+AB10+AC10+AD10+AE10+AF10+AG10+AH10+AI10+AJ10+AK10+AL10+AM10+AN10+AO10+AP10+AQ10+AR10+AS10+AT10+AU10</f>
        <v>26</v>
      </c>
      <c r="AZ10" s="16"/>
      <c r="BA10" s="7"/>
      <c r="BB10" s="101">
        <f>X10+AY10</f>
        <v>43</v>
      </c>
      <c r="BC10" s="7"/>
      <c r="BD10" s="13"/>
    </row>
    <row r="11" spans="1:56" ht="18" customHeight="1">
      <c r="A11" s="66"/>
      <c r="B11" s="58"/>
      <c r="C11" s="94"/>
      <c r="D11" s="27" t="s">
        <v>15</v>
      </c>
      <c r="E11" s="14"/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/>
      <c r="V11" s="28" t="s">
        <v>16</v>
      </c>
      <c r="W11" s="28" t="s">
        <v>16</v>
      </c>
      <c r="X11" s="28">
        <f aca="true" t="shared" si="4" ref="X11:X31">U11+S11+R11+Q11+P11+O11+N11+M11+L11+J11+I11+H11+G11+F11+E11+T11+K11</f>
        <v>15</v>
      </c>
      <c r="Y11" s="14"/>
      <c r="Z11" s="14"/>
      <c r="AA11" s="18"/>
      <c r="AB11" s="18"/>
      <c r="AC11" s="18"/>
      <c r="AD11" s="18"/>
      <c r="AE11" s="18"/>
      <c r="AF11" s="18">
        <v>1</v>
      </c>
      <c r="AG11" s="18">
        <v>1</v>
      </c>
      <c r="AH11" s="18">
        <v>1</v>
      </c>
      <c r="AI11" s="18">
        <v>1</v>
      </c>
      <c r="AJ11" s="18">
        <v>1</v>
      </c>
      <c r="AK11" s="18">
        <v>1</v>
      </c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30" t="s">
        <v>19</v>
      </c>
      <c r="AW11" s="30" t="s">
        <v>19</v>
      </c>
      <c r="AX11" s="113" t="s">
        <v>16</v>
      </c>
      <c r="AY11" s="5">
        <f aca="true" t="shared" si="5" ref="AY11:AY34">AA11+AB11+AC11+AD11+AE11+AF11+AG11+AH11+AI11+AJ11+AK11+AL11+AM11+AN11+AO11+AP11+AQ11+AR11+AS11+AT11+AU11</f>
        <v>6</v>
      </c>
      <c r="AZ11" s="14"/>
      <c r="BA11" s="14"/>
      <c r="BB11" s="102">
        <f>X11+AY11</f>
        <v>21</v>
      </c>
      <c r="BC11" s="9"/>
      <c r="BD11" s="15"/>
    </row>
    <row r="12" spans="1:56" ht="18.75" customHeight="1">
      <c r="A12" s="66"/>
      <c r="B12" s="58" t="s">
        <v>26</v>
      </c>
      <c r="C12" s="93" t="s">
        <v>68</v>
      </c>
      <c r="D12" s="26" t="s">
        <v>14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28" t="s">
        <v>16</v>
      </c>
      <c r="W12" s="28" t="s">
        <v>16</v>
      </c>
      <c r="X12" s="28">
        <f t="shared" si="4"/>
        <v>17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30" t="s">
        <v>19</v>
      </c>
      <c r="AW12" s="30" t="s">
        <v>19</v>
      </c>
      <c r="AX12" s="113" t="s">
        <v>16</v>
      </c>
      <c r="AY12" s="5">
        <f t="shared" si="5"/>
        <v>0</v>
      </c>
      <c r="AZ12" s="7"/>
      <c r="BA12" s="7"/>
      <c r="BB12" s="101">
        <f>X12+AY12</f>
        <v>17</v>
      </c>
      <c r="BC12" s="7"/>
      <c r="BD12" s="13"/>
    </row>
    <row r="13" spans="1:56" ht="15.75" customHeight="1">
      <c r="A13" s="66"/>
      <c r="B13" s="58"/>
      <c r="C13" s="94"/>
      <c r="D13" s="27" t="s">
        <v>15</v>
      </c>
      <c r="E13" s="14"/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28" t="s">
        <v>16</v>
      </c>
      <c r="W13" s="28" t="s">
        <v>16</v>
      </c>
      <c r="X13" s="28">
        <f t="shared" si="4"/>
        <v>16</v>
      </c>
      <c r="Y13" s="14"/>
      <c r="Z13" s="14"/>
      <c r="AA13" s="18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30" t="s">
        <v>19</v>
      </c>
      <c r="AW13" s="30" t="s">
        <v>19</v>
      </c>
      <c r="AX13" s="113" t="s">
        <v>16</v>
      </c>
      <c r="AY13" s="5">
        <f t="shared" si="5"/>
        <v>0</v>
      </c>
      <c r="AZ13" s="14"/>
      <c r="BA13" s="14"/>
      <c r="BB13" s="102">
        <f>X13+AY13</f>
        <v>16</v>
      </c>
      <c r="BC13" s="9"/>
      <c r="BD13" s="15"/>
    </row>
    <row r="14" spans="1:56" ht="21" customHeight="1">
      <c r="A14" s="66"/>
      <c r="B14" s="107" t="s">
        <v>103</v>
      </c>
      <c r="C14" s="105" t="s">
        <v>101</v>
      </c>
      <c r="D14" s="26" t="s">
        <v>14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28" t="s">
        <v>16</v>
      </c>
      <c r="W14" s="28" t="s">
        <v>16</v>
      </c>
      <c r="X14" s="28">
        <f>U14+S14+R14+Q14+P14+O14+N14+M14+L14+J14+I14+H14+G14+F14+E14+T14+K14</f>
        <v>17</v>
      </c>
      <c r="Y14" s="12"/>
      <c r="Z14" s="12"/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>
        <v>1</v>
      </c>
      <c r="AN14" s="12"/>
      <c r="AO14" s="12"/>
      <c r="AP14" s="12"/>
      <c r="AQ14" s="12"/>
      <c r="AR14" s="12"/>
      <c r="AS14" s="12"/>
      <c r="AT14" s="12"/>
      <c r="AU14" s="12"/>
      <c r="AV14" s="30" t="s">
        <v>19</v>
      </c>
      <c r="AW14" s="30" t="s">
        <v>19</v>
      </c>
      <c r="AX14" s="113" t="s">
        <v>16</v>
      </c>
      <c r="AY14" s="5">
        <f t="shared" si="5"/>
        <v>13</v>
      </c>
      <c r="AZ14" s="7"/>
      <c r="BA14" s="7"/>
      <c r="BB14" s="101">
        <f>X14+AY14</f>
        <v>30</v>
      </c>
      <c r="BC14" s="7"/>
      <c r="BD14" s="15"/>
    </row>
    <row r="15" spans="1:56" ht="15.75" customHeight="1">
      <c r="A15" s="66"/>
      <c r="B15" s="108"/>
      <c r="C15" s="106"/>
      <c r="D15" s="27" t="s">
        <v>15</v>
      </c>
      <c r="E15" s="14"/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/>
      <c r="O15" s="14"/>
      <c r="P15" s="14"/>
      <c r="Q15" s="14"/>
      <c r="R15" s="14"/>
      <c r="S15" s="14"/>
      <c r="T15" s="14"/>
      <c r="U15" s="14"/>
      <c r="V15" s="28" t="s">
        <v>16</v>
      </c>
      <c r="W15" s="28" t="s">
        <v>16</v>
      </c>
      <c r="X15" s="28">
        <f>U15+S15+R15+Q15+P15+O15+N15+M15+L15+J15+I15+H15+G15+F15+E15+T15+K15</f>
        <v>8</v>
      </c>
      <c r="Y15" s="14"/>
      <c r="Z15" s="14"/>
      <c r="AA15" s="18"/>
      <c r="AB15" s="14">
        <v>1</v>
      </c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30" t="s">
        <v>19</v>
      </c>
      <c r="AW15" s="30" t="s">
        <v>19</v>
      </c>
      <c r="AX15" s="113" t="s">
        <v>16</v>
      </c>
      <c r="AY15" s="5">
        <f t="shared" si="5"/>
        <v>7</v>
      </c>
      <c r="AZ15" s="14"/>
      <c r="BA15" s="14"/>
      <c r="BB15" s="102">
        <f>X15+AY15</f>
        <v>15</v>
      </c>
      <c r="BC15" s="9"/>
      <c r="BD15" s="15"/>
    </row>
    <row r="16" spans="1:56" ht="18.75" customHeight="1">
      <c r="A16" s="66"/>
      <c r="B16" s="51" t="s">
        <v>28</v>
      </c>
      <c r="C16" s="52" t="s">
        <v>29</v>
      </c>
      <c r="D16" s="4" t="s">
        <v>14</v>
      </c>
      <c r="E16" s="5">
        <f>E18+E20+E22</f>
        <v>7</v>
      </c>
      <c r="F16" s="5">
        <f aca="true" t="shared" si="6" ref="F16:U16">F18+F20+F22</f>
        <v>7</v>
      </c>
      <c r="G16" s="5">
        <f t="shared" si="6"/>
        <v>7</v>
      </c>
      <c r="H16" s="5">
        <f t="shared" si="6"/>
        <v>7</v>
      </c>
      <c r="I16" s="5">
        <f t="shared" si="6"/>
        <v>7</v>
      </c>
      <c r="J16" s="5">
        <f t="shared" si="6"/>
        <v>7</v>
      </c>
      <c r="K16" s="5">
        <f t="shared" si="6"/>
        <v>7</v>
      </c>
      <c r="L16" s="5">
        <f t="shared" si="6"/>
        <v>7</v>
      </c>
      <c r="M16" s="5">
        <f t="shared" si="6"/>
        <v>7</v>
      </c>
      <c r="N16" s="5">
        <f t="shared" si="6"/>
        <v>7</v>
      </c>
      <c r="O16" s="5">
        <f t="shared" si="6"/>
        <v>7</v>
      </c>
      <c r="P16" s="5">
        <f t="shared" si="6"/>
        <v>7</v>
      </c>
      <c r="Q16" s="5">
        <f t="shared" si="6"/>
        <v>7</v>
      </c>
      <c r="R16" s="5">
        <f t="shared" si="6"/>
        <v>7</v>
      </c>
      <c r="S16" s="5">
        <f t="shared" si="6"/>
        <v>7</v>
      </c>
      <c r="T16" s="5">
        <f t="shared" si="6"/>
        <v>7</v>
      </c>
      <c r="U16" s="5">
        <f t="shared" si="6"/>
        <v>7</v>
      </c>
      <c r="V16" s="28" t="s">
        <v>16</v>
      </c>
      <c r="W16" s="28" t="s">
        <v>16</v>
      </c>
      <c r="X16" s="28">
        <f t="shared" si="4"/>
        <v>119</v>
      </c>
      <c r="Y16" s="5"/>
      <c r="Z16" s="5"/>
      <c r="AA16" s="5">
        <f>AA18+AA20+AA22</f>
        <v>7</v>
      </c>
      <c r="AB16" s="5">
        <f aca="true" t="shared" si="7" ref="AB16:AU16">AB18+AB20+AB22</f>
        <v>7</v>
      </c>
      <c r="AC16" s="5">
        <f t="shared" si="7"/>
        <v>7</v>
      </c>
      <c r="AD16" s="5">
        <f t="shared" si="7"/>
        <v>7</v>
      </c>
      <c r="AE16" s="5">
        <f t="shared" si="7"/>
        <v>7</v>
      </c>
      <c r="AF16" s="5">
        <f t="shared" si="7"/>
        <v>7</v>
      </c>
      <c r="AG16" s="5">
        <f t="shared" si="7"/>
        <v>7</v>
      </c>
      <c r="AH16" s="5">
        <f t="shared" si="7"/>
        <v>7</v>
      </c>
      <c r="AI16" s="5">
        <f t="shared" si="7"/>
        <v>7</v>
      </c>
      <c r="AJ16" s="5">
        <f t="shared" si="7"/>
        <v>7</v>
      </c>
      <c r="AK16" s="5">
        <f t="shared" si="7"/>
        <v>7</v>
      </c>
      <c r="AL16" s="5">
        <f t="shared" si="7"/>
        <v>7</v>
      </c>
      <c r="AM16" s="5">
        <f t="shared" si="7"/>
        <v>7</v>
      </c>
      <c r="AN16" s="5">
        <f t="shared" si="7"/>
        <v>0</v>
      </c>
      <c r="AO16" s="5">
        <f t="shared" si="7"/>
        <v>0</v>
      </c>
      <c r="AP16" s="5">
        <f t="shared" si="7"/>
        <v>0</v>
      </c>
      <c r="AQ16" s="5">
        <f t="shared" si="7"/>
        <v>0</v>
      </c>
      <c r="AR16" s="5">
        <f t="shared" si="7"/>
        <v>0</v>
      </c>
      <c r="AS16" s="5">
        <f t="shared" si="7"/>
        <v>0</v>
      </c>
      <c r="AT16" s="5">
        <f t="shared" si="7"/>
        <v>0</v>
      </c>
      <c r="AU16" s="5">
        <f t="shared" si="7"/>
        <v>0</v>
      </c>
      <c r="AV16" s="30" t="s">
        <v>19</v>
      </c>
      <c r="AW16" s="30" t="s">
        <v>19</v>
      </c>
      <c r="AX16" s="113" t="s">
        <v>16</v>
      </c>
      <c r="AY16" s="5">
        <f t="shared" si="5"/>
        <v>91</v>
      </c>
      <c r="AZ16" s="5"/>
      <c r="BA16" s="5"/>
      <c r="BB16" s="101">
        <f>X16+AY16</f>
        <v>210</v>
      </c>
      <c r="BC16" s="6"/>
      <c r="BD16" s="10"/>
    </row>
    <row r="17" spans="1:56" ht="21" customHeight="1">
      <c r="A17" s="66"/>
      <c r="B17" s="51"/>
      <c r="C17" s="52"/>
      <c r="D17" s="4" t="s">
        <v>15</v>
      </c>
      <c r="E17" s="11">
        <f>E19+E21+E23+E25</f>
        <v>2</v>
      </c>
      <c r="F17" s="11">
        <f aca="true" t="shared" si="8" ref="F17:U17">F19+F21+F23+F25</f>
        <v>4</v>
      </c>
      <c r="G17" s="11">
        <f t="shared" si="8"/>
        <v>4</v>
      </c>
      <c r="H17" s="11">
        <f t="shared" si="8"/>
        <v>4</v>
      </c>
      <c r="I17" s="11">
        <f t="shared" si="8"/>
        <v>4</v>
      </c>
      <c r="J17" s="11">
        <f t="shared" si="8"/>
        <v>4</v>
      </c>
      <c r="K17" s="11">
        <f t="shared" si="8"/>
        <v>4</v>
      </c>
      <c r="L17" s="11">
        <f t="shared" si="8"/>
        <v>4</v>
      </c>
      <c r="M17" s="11">
        <f t="shared" si="8"/>
        <v>4</v>
      </c>
      <c r="N17" s="11">
        <f t="shared" si="8"/>
        <v>4</v>
      </c>
      <c r="O17" s="11">
        <f t="shared" si="8"/>
        <v>4</v>
      </c>
      <c r="P17" s="11">
        <f t="shared" si="8"/>
        <v>4</v>
      </c>
      <c r="Q17" s="11">
        <f t="shared" si="8"/>
        <v>4</v>
      </c>
      <c r="R17" s="11">
        <f t="shared" si="8"/>
        <v>4</v>
      </c>
      <c r="S17" s="11">
        <f t="shared" si="8"/>
        <v>4</v>
      </c>
      <c r="T17" s="11">
        <f t="shared" si="8"/>
        <v>4</v>
      </c>
      <c r="U17" s="11">
        <f t="shared" si="8"/>
        <v>6</v>
      </c>
      <c r="V17" s="28" t="s">
        <v>16</v>
      </c>
      <c r="W17" s="28" t="s">
        <v>16</v>
      </c>
      <c r="X17" s="28">
        <f t="shared" si="4"/>
        <v>68</v>
      </c>
      <c r="Y17" s="6"/>
      <c r="Z17" s="6"/>
      <c r="AA17" s="11">
        <f>AA19+AA21+AA23</f>
        <v>5</v>
      </c>
      <c r="AB17" s="11">
        <f aca="true" t="shared" si="9" ref="AB17:AU17">AB19+AB21+AB23</f>
        <v>5</v>
      </c>
      <c r="AC17" s="11">
        <f t="shared" si="9"/>
        <v>5</v>
      </c>
      <c r="AD17" s="11">
        <f t="shared" si="9"/>
        <v>5</v>
      </c>
      <c r="AE17" s="11">
        <f t="shared" si="9"/>
        <v>5</v>
      </c>
      <c r="AF17" s="11">
        <f t="shared" si="9"/>
        <v>5</v>
      </c>
      <c r="AG17" s="11">
        <f t="shared" si="9"/>
        <v>5</v>
      </c>
      <c r="AH17" s="11">
        <f t="shared" si="9"/>
        <v>5</v>
      </c>
      <c r="AI17" s="11">
        <f t="shared" si="9"/>
        <v>5</v>
      </c>
      <c r="AJ17" s="11">
        <f t="shared" si="9"/>
        <v>5</v>
      </c>
      <c r="AK17" s="11">
        <f t="shared" si="9"/>
        <v>4</v>
      </c>
      <c r="AL17" s="11">
        <f t="shared" si="9"/>
        <v>1</v>
      </c>
      <c r="AM17" s="11">
        <f t="shared" si="9"/>
        <v>1</v>
      </c>
      <c r="AN17" s="11">
        <f t="shared" si="9"/>
        <v>0</v>
      </c>
      <c r="AO17" s="11">
        <f t="shared" si="9"/>
        <v>0</v>
      </c>
      <c r="AP17" s="11">
        <f t="shared" si="9"/>
        <v>0</v>
      </c>
      <c r="AQ17" s="11">
        <f t="shared" si="9"/>
        <v>0</v>
      </c>
      <c r="AR17" s="11">
        <f t="shared" si="9"/>
        <v>0</v>
      </c>
      <c r="AS17" s="11">
        <f t="shared" si="9"/>
        <v>0</v>
      </c>
      <c r="AT17" s="11">
        <f t="shared" si="9"/>
        <v>0</v>
      </c>
      <c r="AU17" s="11">
        <f t="shared" si="9"/>
        <v>0</v>
      </c>
      <c r="AV17" s="30" t="s">
        <v>19</v>
      </c>
      <c r="AW17" s="30" t="s">
        <v>19</v>
      </c>
      <c r="AX17" s="113" t="s">
        <v>16</v>
      </c>
      <c r="AY17" s="5">
        <f t="shared" si="5"/>
        <v>56</v>
      </c>
      <c r="AZ17" s="6"/>
      <c r="BA17" s="6"/>
      <c r="BB17" s="101">
        <f>X17+AY17</f>
        <v>124</v>
      </c>
      <c r="BC17" s="6"/>
      <c r="BD17" s="10"/>
    </row>
    <row r="18" spans="1:56" ht="18.75" customHeight="1">
      <c r="A18" s="66"/>
      <c r="B18" s="59" t="s">
        <v>59</v>
      </c>
      <c r="C18" s="109" t="s">
        <v>73</v>
      </c>
      <c r="D18" s="17" t="s">
        <v>14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23">
        <v>4</v>
      </c>
      <c r="M18" s="23">
        <v>4</v>
      </c>
      <c r="N18" s="23">
        <v>4</v>
      </c>
      <c r="O18" s="23">
        <v>4</v>
      </c>
      <c r="P18" s="23">
        <v>4</v>
      </c>
      <c r="Q18" s="23">
        <v>4</v>
      </c>
      <c r="R18" s="23">
        <v>4</v>
      </c>
      <c r="S18" s="23">
        <v>4</v>
      </c>
      <c r="T18" s="23">
        <v>4</v>
      </c>
      <c r="U18" s="23">
        <v>4</v>
      </c>
      <c r="V18" s="28" t="s">
        <v>16</v>
      </c>
      <c r="W18" s="28" t="s">
        <v>16</v>
      </c>
      <c r="X18" s="28">
        <f t="shared" si="4"/>
        <v>68</v>
      </c>
      <c r="Y18" s="23"/>
      <c r="Z18" s="23"/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/>
      <c r="AO18" s="12"/>
      <c r="AP18" s="12"/>
      <c r="AQ18" s="12"/>
      <c r="AR18" s="12"/>
      <c r="AS18" s="12"/>
      <c r="AT18" s="12"/>
      <c r="AU18" s="12"/>
      <c r="AV18" s="30" t="s">
        <v>19</v>
      </c>
      <c r="AW18" s="30" t="s">
        <v>19</v>
      </c>
      <c r="AX18" s="113" t="s">
        <v>16</v>
      </c>
      <c r="AY18" s="5">
        <f t="shared" si="5"/>
        <v>26</v>
      </c>
      <c r="AZ18" s="7"/>
      <c r="BA18" s="7"/>
      <c r="BB18" s="101">
        <f>X18+AY18</f>
        <v>94</v>
      </c>
      <c r="BC18" s="9"/>
      <c r="BD18" s="15"/>
    </row>
    <row r="19" spans="1:56" ht="24">
      <c r="A19" s="66"/>
      <c r="B19" s="59"/>
      <c r="C19" s="109"/>
      <c r="D19" s="29" t="s">
        <v>15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>
        <v>2</v>
      </c>
      <c r="L19" s="14">
        <v>2</v>
      </c>
      <c r="M19" s="14">
        <v>2</v>
      </c>
      <c r="N19" s="14">
        <v>2</v>
      </c>
      <c r="O19" s="14">
        <v>2</v>
      </c>
      <c r="P19" s="14">
        <v>2</v>
      </c>
      <c r="Q19" s="14">
        <v>2</v>
      </c>
      <c r="R19" s="14">
        <v>2</v>
      </c>
      <c r="S19" s="14"/>
      <c r="T19" s="14"/>
      <c r="U19" s="14"/>
      <c r="V19" s="28" t="s">
        <v>16</v>
      </c>
      <c r="W19" s="28" t="s">
        <v>16</v>
      </c>
      <c r="X19" s="28">
        <f t="shared" si="4"/>
        <v>28</v>
      </c>
      <c r="Y19" s="14"/>
      <c r="Z19" s="14"/>
      <c r="AA19" s="18">
        <v>2</v>
      </c>
      <c r="AB19" s="18">
        <v>2</v>
      </c>
      <c r="AC19" s="18">
        <v>2</v>
      </c>
      <c r="AD19" s="18">
        <v>2</v>
      </c>
      <c r="AE19" s="18">
        <v>2</v>
      </c>
      <c r="AF19" s="18">
        <v>2</v>
      </c>
      <c r="AG19" s="18">
        <v>2</v>
      </c>
      <c r="AH19" s="18">
        <v>2</v>
      </c>
      <c r="AI19" s="18">
        <v>2</v>
      </c>
      <c r="AJ19" s="18">
        <v>2</v>
      </c>
      <c r="AK19" s="18">
        <v>2</v>
      </c>
      <c r="AL19" s="18"/>
      <c r="AM19" s="14"/>
      <c r="AN19" s="14"/>
      <c r="AO19" s="14"/>
      <c r="AP19" s="14"/>
      <c r="AQ19" s="14"/>
      <c r="AR19" s="14"/>
      <c r="AS19" s="14"/>
      <c r="AT19" s="14"/>
      <c r="AU19" s="14"/>
      <c r="AV19" s="30" t="s">
        <v>19</v>
      </c>
      <c r="AW19" s="30" t="s">
        <v>19</v>
      </c>
      <c r="AX19" s="113" t="s">
        <v>16</v>
      </c>
      <c r="AY19" s="5">
        <f t="shared" si="5"/>
        <v>22</v>
      </c>
      <c r="AZ19" s="14"/>
      <c r="BA19" s="14"/>
      <c r="BB19" s="102">
        <f>X19+AY19</f>
        <v>50</v>
      </c>
      <c r="BC19" s="9"/>
      <c r="BD19" s="15"/>
    </row>
    <row r="20" spans="1:56" ht="18" customHeight="1">
      <c r="A20" s="66"/>
      <c r="B20" s="59" t="s">
        <v>60</v>
      </c>
      <c r="C20" s="95" t="s">
        <v>67</v>
      </c>
      <c r="D20" s="17" t="s">
        <v>14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8" t="s">
        <v>16</v>
      </c>
      <c r="W20" s="28" t="s">
        <v>16</v>
      </c>
      <c r="X20" s="28">
        <f t="shared" si="4"/>
        <v>0</v>
      </c>
      <c r="Y20" s="12"/>
      <c r="Z20" s="12"/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/>
      <c r="AO20" s="12"/>
      <c r="AP20" s="12"/>
      <c r="AQ20" s="12"/>
      <c r="AR20" s="12"/>
      <c r="AS20" s="12"/>
      <c r="AT20" s="12"/>
      <c r="AU20" s="12"/>
      <c r="AV20" s="30" t="s">
        <v>19</v>
      </c>
      <c r="AW20" s="30" t="s">
        <v>19</v>
      </c>
      <c r="AX20" s="113" t="s">
        <v>16</v>
      </c>
      <c r="AY20" s="5">
        <f t="shared" si="5"/>
        <v>26</v>
      </c>
      <c r="AZ20" s="7"/>
      <c r="BA20" s="7"/>
      <c r="BB20" s="101">
        <f>X20+AY20</f>
        <v>26</v>
      </c>
      <c r="BC20" s="9"/>
      <c r="BD20" s="15"/>
    </row>
    <row r="21" spans="1:56" ht="15" customHeight="1">
      <c r="A21" s="66"/>
      <c r="B21" s="59"/>
      <c r="C21" s="96"/>
      <c r="D21" s="29" t="s">
        <v>15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8" t="s">
        <v>16</v>
      </c>
      <c r="W21" s="28" t="s">
        <v>16</v>
      </c>
      <c r="X21" s="28">
        <f t="shared" si="4"/>
        <v>0</v>
      </c>
      <c r="Y21" s="14"/>
      <c r="Z21" s="14"/>
      <c r="AA21" s="18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1</v>
      </c>
      <c r="AI21" s="14">
        <v>1</v>
      </c>
      <c r="AJ21" s="14">
        <v>1</v>
      </c>
      <c r="AK21" s="14">
        <v>1</v>
      </c>
      <c r="AL21" s="14">
        <v>1</v>
      </c>
      <c r="AM21" s="14">
        <v>1</v>
      </c>
      <c r="AN21" s="14"/>
      <c r="AO21" s="14"/>
      <c r="AP21" s="14"/>
      <c r="AQ21" s="14"/>
      <c r="AR21" s="14"/>
      <c r="AS21" s="14"/>
      <c r="AT21" s="14"/>
      <c r="AU21" s="14"/>
      <c r="AV21" s="30" t="s">
        <v>19</v>
      </c>
      <c r="AW21" s="30" t="s">
        <v>19</v>
      </c>
      <c r="AX21" s="113" t="s">
        <v>16</v>
      </c>
      <c r="AY21" s="5">
        <f t="shared" si="5"/>
        <v>13</v>
      </c>
      <c r="AZ21" s="14"/>
      <c r="BA21" s="14"/>
      <c r="BB21" s="102">
        <f>X21+AY21</f>
        <v>13</v>
      </c>
      <c r="BC21" s="9"/>
      <c r="BD21" s="15"/>
    </row>
    <row r="22" spans="1:56" ht="21" customHeight="1">
      <c r="A22" s="66"/>
      <c r="B22" s="48" t="s">
        <v>32</v>
      </c>
      <c r="C22" s="95" t="s">
        <v>23</v>
      </c>
      <c r="D22" s="17" t="s">
        <v>14</v>
      </c>
      <c r="E22" s="23">
        <v>3</v>
      </c>
      <c r="F22" s="23">
        <v>3</v>
      </c>
      <c r="G22" s="23">
        <v>3</v>
      </c>
      <c r="H22" s="23">
        <v>3</v>
      </c>
      <c r="I22" s="23">
        <v>3</v>
      </c>
      <c r="J22" s="23">
        <v>3</v>
      </c>
      <c r="K22" s="23">
        <v>3</v>
      </c>
      <c r="L22" s="23">
        <v>3</v>
      </c>
      <c r="M22" s="23">
        <v>3</v>
      </c>
      <c r="N22" s="23">
        <v>3</v>
      </c>
      <c r="O22" s="23">
        <v>3</v>
      </c>
      <c r="P22" s="23">
        <v>3</v>
      </c>
      <c r="Q22" s="23">
        <v>3</v>
      </c>
      <c r="R22" s="23">
        <v>3</v>
      </c>
      <c r="S22" s="23">
        <v>3</v>
      </c>
      <c r="T22" s="23">
        <v>3</v>
      </c>
      <c r="U22" s="23">
        <v>3</v>
      </c>
      <c r="V22" s="28" t="s">
        <v>16</v>
      </c>
      <c r="W22" s="28" t="s">
        <v>16</v>
      </c>
      <c r="X22" s="28">
        <f t="shared" si="4"/>
        <v>51</v>
      </c>
      <c r="Y22" s="12"/>
      <c r="Z22" s="12"/>
      <c r="AA22" s="12">
        <v>3</v>
      </c>
      <c r="AB22" s="12">
        <v>3</v>
      </c>
      <c r="AC22" s="12">
        <v>3</v>
      </c>
      <c r="AD22" s="12">
        <v>3</v>
      </c>
      <c r="AE22" s="12">
        <v>3</v>
      </c>
      <c r="AF22" s="12">
        <v>3</v>
      </c>
      <c r="AG22" s="12">
        <v>3</v>
      </c>
      <c r="AH22" s="12">
        <v>3</v>
      </c>
      <c r="AI22" s="12">
        <v>3</v>
      </c>
      <c r="AJ22" s="12">
        <v>3</v>
      </c>
      <c r="AK22" s="12">
        <v>3</v>
      </c>
      <c r="AL22" s="12">
        <v>3</v>
      </c>
      <c r="AM22" s="12">
        <v>3</v>
      </c>
      <c r="AN22" s="12"/>
      <c r="AO22" s="12"/>
      <c r="AP22" s="12"/>
      <c r="AQ22" s="12"/>
      <c r="AR22" s="12"/>
      <c r="AS22" s="12"/>
      <c r="AT22" s="12"/>
      <c r="AU22" s="12"/>
      <c r="AV22" s="30" t="s">
        <v>19</v>
      </c>
      <c r="AW22" s="30" t="s">
        <v>19</v>
      </c>
      <c r="AX22" s="113" t="s">
        <v>16</v>
      </c>
      <c r="AY22" s="5">
        <f t="shared" si="5"/>
        <v>39</v>
      </c>
      <c r="AZ22" s="7"/>
      <c r="BA22" s="7"/>
      <c r="BB22" s="101">
        <f>X22+AY22</f>
        <v>90</v>
      </c>
      <c r="BC22" s="9"/>
      <c r="BD22" s="15"/>
    </row>
    <row r="23" spans="1:56" ht="24">
      <c r="A23" s="66"/>
      <c r="B23" s="49"/>
      <c r="C23" s="96"/>
      <c r="D23" s="29" t="s">
        <v>15</v>
      </c>
      <c r="E23" s="14"/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14"/>
      <c r="T23" s="14"/>
      <c r="U23" s="14"/>
      <c r="V23" s="28" t="s">
        <v>16</v>
      </c>
      <c r="W23" s="28" t="s">
        <v>16</v>
      </c>
      <c r="X23" s="28">
        <f t="shared" si="4"/>
        <v>26</v>
      </c>
      <c r="Y23" s="14"/>
      <c r="Z23" s="14"/>
      <c r="AA23" s="114">
        <v>2</v>
      </c>
      <c r="AB23" s="114">
        <v>2</v>
      </c>
      <c r="AC23" s="114">
        <v>2</v>
      </c>
      <c r="AD23" s="114">
        <v>2</v>
      </c>
      <c r="AE23" s="114">
        <v>2</v>
      </c>
      <c r="AF23" s="114">
        <v>2</v>
      </c>
      <c r="AG23" s="114">
        <v>2</v>
      </c>
      <c r="AH23" s="114">
        <v>2</v>
      </c>
      <c r="AI23" s="114">
        <v>2</v>
      </c>
      <c r="AJ23" s="114">
        <v>2</v>
      </c>
      <c r="AK23" s="114">
        <v>1</v>
      </c>
      <c r="AL23" s="18"/>
      <c r="AM23" s="14"/>
      <c r="AN23" s="14"/>
      <c r="AO23" s="14"/>
      <c r="AP23" s="14"/>
      <c r="AQ23" s="14"/>
      <c r="AR23" s="14"/>
      <c r="AS23" s="14"/>
      <c r="AT23" s="14"/>
      <c r="AU23" s="14"/>
      <c r="AV23" s="30" t="s">
        <v>19</v>
      </c>
      <c r="AW23" s="30" t="s">
        <v>19</v>
      </c>
      <c r="AX23" s="113" t="s">
        <v>16</v>
      </c>
      <c r="AY23" s="5">
        <f t="shared" si="5"/>
        <v>21</v>
      </c>
      <c r="AZ23" s="14"/>
      <c r="BA23" s="14"/>
      <c r="BB23" s="102">
        <f>X23+AY23</f>
        <v>47</v>
      </c>
      <c r="BC23" s="9"/>
      <c r="BD23" s="15"/>
    </row>
    <row r="24" spans="1:56" ht="21.75" customHeight="1">
      <c r="A24" s="66"/>
      <c r="B24" s="48" t="s">
        <v>61</v>
      </c>
      <c r="C24" s="97" t="s">
        <v>62</v>
      </c>
      <c r="D24" s="33" t="s">
        <v>14</v>
      </c>
      <c r="E24" s="36">
        <f>E26+E28+E30</f>
        <v>20</v>
      </c>
      <c r="F24" s="36">
        <f aca="true" t="shared" si="10" ref="F24:U24">F26+F28+F30</f>
        <v>20</v>
      </c>
      <c r="G24" s="36">
        <f t="shared" si="10"/>
        <v>20</v>
      </c>
      <c r="H24" s="36">
        <f t="shared" si="10"/>
        <v>20</v>
      </c>
      <c r="I24" s="36">
        <f t="shared" si="10"/>
        <v>20</v>
      </c>
      <c r="J24" s="36">
        <f t="shared" si="10"/>
        <v>20</v>
      </c>
      <c r="K24" s="36">
        <f t="shared" si="10"/>
        <v>20</v>
      </c>
      <c r="L24" s="36">
        <f t="shared" si="10"/>
        <v>20</v>
      </c>
      <c r="M24" s="36">
        <f t="shared" si="10"/>
        <v>20</v>
      </c>
      <c r="N24" s="36">
        <f t="shared" si="10"/>
        <v>20</v>
      </c>
      <c r="O24" s="36">
        <f t="shared" si="10"/>
        <v>20</v>
      </c>
      <c r="P24" s="36">
        <f t="shared" si="10"/>
        <v>20</v>
      </c>
      <c r="Q24" s="36">
        <f t="shared" si="10"/>
        <v>20</v>
      </c>
      <c r="R24" s="36">
        <f t="shared" si="10"/>
        <v>20</v>
      </c>
      <c r="S24" s="36">
        <f t="shared" si="10"/>
        <v>20</v>
      </c>
      <c r="T24" s="36">
        <f t="shared" si="10"/>
        <v>20</v>
      </c>
      <c r="U24" s="36">
        <f t="shared" si="10"/>
        <v>20</v>
      </c>
      <c r="V24" s="28" t="s">
        <v>16</v>
      </c>
      <c r="W24" s="28" t="s">
        <v>16</v>
      </c>
      <c r="X24" s="28">
        <f t="shared" si="4"/>
        <v>340</v>
      </c>
      <c r="Y24" s="5"/>
      <c r="Z24" s="5"/>
      <c r="AA24" s="5">
        <f>AA26+AA28+AA30+AA31</f>
        <v>20</v>
      </c>
      <c r="AB24" s="5">
        <f aca="true" t="shared" si="11" ref="AB24:AU24">AB26+AB28+AB30+AB31</f>
        <v>20</v>
      </c>
      <c r="AC24" s="5">
        <f t="shared" si="11"/>
        <v>20</v>
      </c>
      <c r="AD24" s="5">
        <f t="shared" si="11"/>
        <v>20</v>
      </c>
      <c r="AE24" s="5">
        <f t="shared" si="11"/>
        <v>20</v>
      </c>
      <c r="AF24" s="5">
        <f t="shared" si="11"/>
        <v>20</v>
      </c>
      <c r="AG24" s="5">
        <f t="shared" si="11"/>
        <v>20</v>
      </c>
      <c r="AH24" s="5">
        <f t="shared" si="11"/>
        <v>20</v>
      </c>
      <c r="AI24" s="5">
        <f t="shared" si="11"/>
        <v>20</v>
      </c>
      <c r="AJ24" s="5">
        <f t="shared" si="11"/>
        <v>20</v>
      </c>
      <c r="AK24" s="5">
        <f t="shared" si="11"/>
        <v>20</v>
      </c>
      <c r="AL24" s="5">
        <f t="shared" si="11"/>
        <v>20</v>
      </c>
      <c r="AM24" s="5">
        <f t="shared" si="11"/>
        <v>20</v>
      </c>
      <c r="AN24" s="5">
        <f t="shared" si="11"/>
        <v>30</v>
      </c>
      <c r="AO24" s="5">
        <f t="shared" si="11"/>
        <v>30</v>
      </c>
      <c r="AP24" s="5">
        <f t="shared" si="11"/>
        <v>30</v>
      </c>
      <c r="AQ24" s="5">
        <f t="shared" si="11"/>
        <v>30</v>
      </c>
      <c r="AR24" s="5">
        <f t="shared" si="11"/>
        <v>30</v>
      </c>
      <c r="AS24" s="5">
        <f t="shared" si="11"/>
        <v>30</v>
      </c>
      <c r="AT24" s="5">
        <f t="shared" si="11"/>
        <v>30</v>
      </c>
      <c r="AU24" s="5">
        <f t="shared" si="11"/>
        <v>30</v>
      </c>
      <c r="AV24" s="30" t="s">
        <v>19</v>
      </c>
      <c r="AW24" s="30" t="s">
        <v>19</v>
      </c>
      <c r="AX24" s="113" t="s">
        <v>16</v>
      </c>
      <c r="AY24" s="5">
        <f t="shared" si="5"/>
        <v>500</v>
      </c>
      <c r="AZ24" s="5"/>
      <c r="BA24" s="5"/>
      <c r="BB24" s="101">
        <f>X24+AY24</f>
        <v>840</v>
      </c>
      <c r="BC24" s="9"/>
      <c r="BD24" s="15"/>
    </row>
    <row r="25" spans="1:56" ht="13.5" customHeight="1">
      <c r="A25" s="66"/>
      <c r="B25" s="49"/>
      <c r="C25" s="98"/>
      <c r="D25" s="35" t="s">
        <v>15</v>
      </c>
      <c r="E25" s="34">
        <f>E27+E29</f>
        <v>0</v>
      </c>
      <c r="F25" s="34">
        <f>F27+F29</f>
        <v>0</v>
      </c>
      <c r="G25" s="34">
        <f>G27+G29</f>
        <v>0</v>
      </c>
      <c r="H25" s="34">
        <f>H27+H29</f>
        <v>0</v>
      </c>
      <c r="I25" s="34">
        <f>I27+I29</f>
        <v>0</v>
      </c>
      <c r="J25" s="34">
        <f>J27+J29</f>
        <v>0</v>
      </c>
      <c r="K25" s="34">
        <f aca="true" t="shared" si="12" ref="K25:U25">K27+K29</f>
        <v>0</v>
      </c>
      <c r="L25" s="34">
        <f t="shared" si="12"/>
        <v>0</v>
      </c>
      <c r="M25" s="34">
        <f t="shared" si="12"/>
        <v>0</v>
      </c>
      <c r="N25" s="34">
        <f t="shared" si="12"/>
        <v>0</v>
      </c>
      <c r="O25" s="34">
        <f t="shared" si="12"/>
        <v>0</v>
      </c>
      <c r="P25" s="34">
        <f t="shared" si="12"/>
        <v>0</v>
      </c>
      <c r="Q25" s="34">
        <f t="shared" si="12"/>
        <v>0</v>
      </c>
      <c r="R25" s="34">
        <f t="shared" si="12"/>
        <v>0</v>
      </c>
      <c r="S25" s="34">
        <f t="shared" si="12"/>
        <v>4</v>
      </c>
      <c r="T25" s="34">
        <f t="shared" si="12"/>
        <v>4</v>
      </c>
      <c r="U25" s="34">
        <f t="shared" si="12"/>
        <v>6</v>
      </c>
      <c r="V25" s="28" t="s">
        <v>16</v>
      </c>
      <c r="W25" s="28" t="s">
        <v>16</v>
      </c>
      <c r="X25" s="28">
        <f t="shared" si="4"/>
        <v>14</v>
      </c>
      <c r="Y25" s="6"/>
      <c r="Z25" s="6"/>
      <c r="AA25" s="11">
        <f>AA27+AA29</f>
        <v>2</v>
      </c>
      <c r="AB25" s="11">
        <f aca="true" t="shared" si="13" ref="AB25:AU25">AB27+AB29</f>
        <v>2</v>
      </c>
      <c r="AC25" s="11">
        <f t="shared" si="13"/>
        <v>2</v>
      </c>
      <c r="AD25" s="11">
        <f t="shared" si="13"/>
        <v>2</v>
      </c>
      <c r="AE25" s="11">
        <f t="shared" si="13"/>
        <v>2</v>
      </c>
      <c r="AF25" s="11">
        <f t="shared" si="13"/>
        <v>0</v>
      </c>
      <c r="AG25" s="11">
        <f t="shared" si="13"/>
        <v>0</v>
      </c>
      <c r="AH25" s="11">
        <f t="shared" si="13"/>
        <v>0</v>
      </c>
      <c r="AI25" s="11">
        <f t="shared" si="13"/>
        <v>0</v>
      </c>
      <c r="AJ25" s="11">
        <f t="shared" si="13"/>
        <v>0</v>
      </c>
      <c r="AK25" s="11">
        <f t="shared" si="13"/>
        <v>1</v>
      </c>
      <c r="AL25" s="11">
        <f t="shared" si="13"/>
        <v>5</v>
      </c>
      <c r="AM25" s="11">
        <f t="shared" si="13"/>
        <v>4</v>
      </c>
      <c r="AN25" s="11">
        <f t="shared" si="13"/>
        <v>0</v>
      </c>
      <c r="AO25" s="11">
        <f t="shared" si="13"/>
        <v>0</v>
      </c>
      <c r="AP25" s="11">
        <f t="shared" si="13"/>
        <v>0</v>
      </c>
      <c r="AQ25" s="11">
        <f t="shared" si="13"/>
        <v>0</v>
      </c>
      <c r="AR25" s="11">
        <f t="shared" si="13"/>
        <v>0</v>
      </c>
      <c r="AS25" s="11">
        <f t="shared" si="13"/>
        <v>0</v>
      </c>
      <c r="AT25" s="11">
        <f t="shared" si="13"/>
        <v>0</v>
      </c>
      <c r="AU25" s="11">
        <f t="shared" si="13"/>
        <v>0</v>
      </c>
      <c r="AV25" s="30" t="s">
        <v>19</v>
      </c>
      <c r="AW25" s="30" t="s">
        <v>19</v>
      </c>
      <c r="AX25" s="113" t="s">
        <v>16</v>
      </c>
      <c r="AY25" s="5">
        <f t="shared" si="5"/>
        <v>20</v>
      </c>
      <c r="AZ25" s="6"/>
      <c r="BA25" s="6"/>
      <c r="BB25" s="101">
        <f>X25+AY25</f>
        <v>34</v>
      </c>
      <c r="BC25" s="9"/>
      <c r="BD25" s="15"/>
    </row>
    <row r="26" spans="1:56" ht="15.75" customHeight="1">
      <c r="A26" s="66"/>
      <c r="B26" s="48" t="s">
        <v>63</v>
      </c>
      <c r="C26" s="95" t="s">
        <v>64</v>
      </c>
      <c r="D26" s="17" t="s">
        <v>14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8" t="s">
        <v>16</v>
      </c>
      <c r="W26" s="28" t="s">
        <v>16</v>
      </c>
      <c r="X26" s="28">
        <f t="shared" si="4"/>
        <v>17</v>
      </c>
      <c r="Y26" s="12"/>
      <c r="Z26" s="12"/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1</v>
      </c>
      <c r="AJ26" s="12">
        <v>1</v>
      </c>
      <c r="AK26" s="12">
        <v>1</v>
      </c>
      <c r="AL26" s="12">
        <v>1</v>
      </c>
      <c r="AM26" s="12">
        <v>1</v>
      </c>
      <c r="AN26" s="12"/>
      <c r="AO26" s="12"/>
      <c r="AP26" s="12"/>
      <c r="AQ26" s="12"/>
      <c r="AR26" s="12"/>
      <c r="AS26" s="12"/>
      <c r="AT26" s="12"/>
      <c r="AU26" s="12"/>
      <c r="AV26" s="30" t="s">
        <v>19</v>
      </c>
      <c r="AW26" s="30" t="s">
        <v>19</v>
      </c>
      <c r="AX26" s="113" t="s">
        <v>16</v>
      </c>
      <c r="AY26" s="5">
        <f t="shared" si="5"/>
        <v>13</v>
      </c>
      <c r="AZ26" s="7"/>
      <c r="BA26" s="7"/>
      <c r="BB26" s="101">
        <f>X26+AY26</f>
        <v>30</v>
      </c>
      <c r="BC26" s="9"/>
      <c r="BD26" s="15"/>
    </row>
    <row r="27" spans="1:56" ht="16.5" customHeight="1">
      <c r="A27" s="66"/>
      <c r="B27" s="49"/>
      <c r="C27" s="96"/>
      <c r="D27" s="29" t="s">
        <v>15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v>4</v>
      </c>
      <c r="U27" s="14">
        <v>4</v>
      </c>
      <c r="V27" s="28" t="s">
        <v>16</v>
      </c>
      <c r="W27" s="28" t="s">
        <v>16</v>
      </c>
      <c r="X27" s="28">
        <f t="shared" si="4"/>
        <v>8</v>
      </c>
      <c r="Y27" s="14"/>
      <c r="Z27" s="14"/>
      <c r="AA27" s="18">
        <v>1</v>
      </c>
      <c r="AB27" s="18">
        <v>1</v>
      </c>
      <c r="AC27" s="18">
        <v>1</v>
      </c>
      <c r="AD27" s="18">
        <v>1</v>
      </c>
      <c r="AE27" s="18">
        <v>1</v>
      </c>
      <c r="AF27" s="14"/>
      <c r="AG27" s="14"/>
      <c r="AH27" s="14"/>
      <c r="AI27" s="14"/>
      <c r="AJ27" s="14"/>
      <c r="AK27" s="14">
        <v>1</v>
      </c>
      <c r="AL27" s="14">
        <v>1</v>
      </c>
      <c r="AM27" s="14">
        <v>2</v>
      </c>
      <c r="AN27" s="14"/>
      <c r="AO27" s="14"/>
      <c r="AP27" s="14"/>
      <c r="AQ27" s="14"/>
      <c r="AR27" s="14"/>
      <c r="AS27" s="14"/>
      <c r="AT27" s="14"/>
      <c r="AU27" s="14"/>
      <c r="AV27" s="30" t="s">
        <v>19</v>
      </c>
      <c r="AW27" s="30" t="s">
        <v>19</v>
      </c>
      <c r="AX27" s="113" t="s">
        <v>16</v>
      </c>
      <c r="AY27" s="5">
        <f t="shared" si="5"/>
        <v>9</v>
      </c>
      <c r="AZ27" s="14"/>
      <c r="BA27" s="14"/>
      <c r="BB27" s="102">
        <f>X27+AY27</f>
        <v>17</v>
      </c>
      <c r="BC27" s="9"/>
      <c r="BD27" s="15"/>
    </row>
    <row r="28" spans="1:56" ht="17.25" customHeight="1">
      <c r="A28" s="66"/>
      <c r="B28" s="48" t="s">
        <v>65</v>
      </c>
      <c r="C28" s="95" t="s">
        <v>66</v>
      </c>
      <c r="D28" s="17" t="s">
        <v>14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8" t="s">
        <v>16</v>
      </c>
      <c r="W28" s="28" t="s">
        <v>16</v>
      </c>
      <c r="X28" s="28">
        <f t="shared" si="4"/>
        <v>17</v>
      </c>
      <c r="Y28" s="12"/>
      <c r="Z28" s="12"/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>
        <v>1</v>
      </c>
      <c r="AH28" s="12">
        <v>1</v>
      </c>
      <c r="AI28" s="12">
        <v>1</v>
      </c>
      <c r="AJ28" s="12">
        <v>1</v>
      </c>
      <c r="AK28" s="12">
        <v>1</v>
      </c>
      <c r="AL28" s="12">
        <v>1</v>
      </c>
      <c r="AM28" s="12">
        <v>1</v>
      </c>
      <c r="AN28" s="12"/>
      <c r="AO28" s="12"/>
      <c r="AP28" s="12"/>
      <c r="AQ28" s="12"/>
      <c r="AR28" s="12"/>
      <c r="AS28" s="12"/>
      <c r="AT28" s="12"/>
      <c r="AU28" s="12"/>
      <c r="AV28" s="30" t="s">
        <v>19</v>
      </c>
      <c r="AW28" s="30" t="s">
        <v>19</v>
      </c>
      <c r="AX28" s="113" t="s">
        <v>16</v>
      </c>
      <c r="AY28" s="5">
        <f t="shared" si="5"/>
        <v>13</v>
      </c>
      <c r="AZ28" s="7"/>
      <c r="BA28" s="7"/>
      <c r="BB28" s="101">
        <f>X28+AY28</f>
        <v>30</v>
      </c>
      <c r="BC28" s="9"/>
      <c r="BD28" s="15"/>
    </row>
    <row r="29" spans="1:56" ht="16.5" customHeight="1">
      <c r="A29" s="66"/>
      <c r="B29" s="49"/>
      <c r="C29" s="96"/>
      <c r="D29" s="29" t="s">
        <v>15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4</v>
      </c>
      <c r="T29" s="14"/>
      <c r="U29" s="14">
        <v>2</v>
      </c>
      <c r="V29" s="28" t="s">
        <v>16</v>
      </c>
      <c r="W29" s="28" t="s">
        <v>16</v>
      </c>
      <c r="X29" s="28">
        <f t="shared" si="4"/>
        <v>6</v>
      </c>
      <c r="Y29" s="14"/>
      <c r="Z29" s="14"/>
      <c r="AA29" s="18">
        <v>1</v>
      </c>
      <c r="AB29" s="18">
        <v>1</v>
      </c>
      <c r="AC29" s="18">
        <v>1</v>
      </c>
      <c r="AD29" s="18">
        <v>1</v>
      </c>
      <c r="AE29" s="18">
        <v>1</v>
      </c>
      <c r="AF29" s="14"/>
      <c r="AG29" s="14"/>
      <c r="AH29" s="14"/>
      <c r="AI29" s="14"/>
      <c r="AJ29" s="14"/>
      <c r="AK29" s="14"/>
      <c r="AL29" s="14">
        <v>4</v>
      </c>
      <c r="AM29" s="14">
        <v>2</v>
      </c>
      <c r="AN29" s="14"/>
      <c r="AO29" s="14"/>
      <c r="AP29" s="14"/>
      <c r="AQ29" s="14"/>
      <c r="AR29" s="14"/>
      <c r="AS29" s="14"/>
      <c r="AT29" s="14"/>
      <c r="AU29" s="14"/>
      <c r="AV29" s="30" t="s">
        <v>19</v>
      </c>
      <c r="AW29" s="30" t="s">
        <v>19</v>
      </c>
      <c r="AX29" s="113" t="s">
        <v>16</v>
      </c>
      <c r="AY29" s="5">
        <f t="shared" si="5"/>
        <v>11</v>
      </c>
      <c r="AZ29" s="14"/>
      <c r="BA29" s="14"/>
      <c r="BB29" s="102">
        <f>X29+AY29</f>
        <v>17</v>
      </c>
      <c r="BC29" s="9"/>
      <c r="BD29" s="15"/>
    </row>
    <row r="30" spans="1:56" ht="24">
      <c r="A30" s="66"/>
      <c r="B30" s="59" t="s">
        <v>30</v>
      </c>
      <c r="C30" s="99" t="s">
        <v>31</v>
      </c>
      <c r="D30" s="19" t="s">
        <v>21</v>
      </c>
      <c r="E30" s="12">
        <v>18</v>
      </c>
      <c r="F30" s="12">
        <v>18</v>
      </c>
      <c r="G30" s="12">
        <v>18</v>
      </c>
      <c r="H30" s="12">
        <v>18</v>
      </c>
      <c r="I30" s="12">
        <v>18</v>
      </c>
      <c r="J30" s="12">
        <v>18</v>
      </c>
      <c r="K30" s="12">
        <v>18</v>
      </c>
      <c r="L30" s="12">
        <v>18</v>
      </c>
      <c r="M30" s="12">
        <v>18</v>
      </c>
      <c r="N30" s="12">
        <v>18</v>
      </c>
      <c r="O30" s="12">
        <v>18</v>
      </c>
      <c r="P30" s="12">
        <v>18</v>
      </c>
      <c r="Q30" s="12">
        <v>18</v>
      </c>
      <c r="R30" s="12">
        <v>18</v>
      </c>
      <c r="S30" s="12">
        <v>18</v>
      </c>
      <c r="T30" s="12">
        <v>18</v>
      </c>
      <c r="U30" s="12">
        <v>18</v>
      </c>
      <c r="V30" s="28" t="s">
        <v>16</v>
      </c>
      <c r="W30" s="28" t="s">
        <v>16</v>
      </c>
      <c r="X30" s="28">
        <f t="shared" si="4"/>
        <v>306</v>
      </c>
      <c r="Y30" s="23"/>
      <c r="Z30" s="23"/>
      <c r="AA30" s="12">
        <v>18</v>
      </c>
      <c r="AB30" s="12">
        <v>18</v>
      </c>
      <c r="AC30" s="12">
        <v>18</v>
      </c>
      <c r="AD30" s="12">
        <v>18</v>
      </c>
      <c r="AE30" s="12">
        <v>18</v>
      </c>
      <c r="AF30" s="12">
        <v>18</v>
      </c>
      <c r="AG30" s="12">
        <v>18</v>
      </c>
      <c r="AH30" s="12">
        <v>18</v>
      </c>
      <c r="AI30" s="12">
        <v>18</v>
      </c>
      <c r="AJ30" s="12">
        <v>18</v>
      </c>
      <c r="AK30" s="12">
        <v>18</v>
      </c>
      <c r="AL30" s="12">
        <v>18</v>
      </c>
      <c r="AM30" s="12">
        <v>18</v>
      </c>
      <c r="AN30" s="12">
        <v>30</v>
      </c>
      <c r="AO30" s="12"/>
      <c r="AP30" s="12"/>
      <c r="AQ30" s="12"/>
      <c r="AR30" s="12"/>
      <c r="AS30" s="12"/>
      <c r="AT30" s="12"/>
      <c r="AU30" s="12"/>
      <c r="AV30" s="30" t="s">
        <v>19</v>
      </c>
      <c r="AW30" s="30" t="s">
        <v>19</v>
      </c>
      <c r="AX30" s="113" t="s">
        <v>16</v>
      </c>
      <c r="AY30" s="5">
        <f t="shared" si="5"/>
        <v>264</v>
      </c>
      <c r="AZ30" s="7"/>
      <c r="BA30" s="7"/>
      <c r="BB30" s="101">
        <f>X30+AY30</f>
        <v>570</v>
      </c>
      <c r="BC30" s="9"/>
      <c r="BD30" s="15"/>
    </row>
    <row r="31" spans="1:56" ht="24">
      <c r="A31" s="66"/>
      <c r="B31" s="59"/>
      <c r="C31" s="99"/>
      <c r="D31" s="23" t="s">
        <v>22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8" t="s">
        <v>16</v>
      </c>
      <c r="W31" s="28" t="s">
        <v>16</v>
      </c>
      <c r="X31" s="28">
        <f t="shared" si="4"/>
        <v>0</v>
      </c>
      <c r="Y31" s="23"/>
      <c r="Z31" s="23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30</v>
      </c>
      <c r="AP31" s="12">
        <v>30</v>
      </c>
      <c r="AQ31" s="12">
        <v>30</v>
      </c>
      <c r="AR31" s="12">
        <v>30</v>
      </c>
      <c r="AS31" s="12">
        <v>30</v>
      </c>
      <c r="AT31" s="12">
        <v>30</v>
      </c>
      <c r="AU31" s="12">
        <v>30</v>
      </c>
      <c r="AV31" s="30" t="s">
        <v>19</v>
      </c>
      <c r="AW31" s="30" t="s">
        <v>19</v>
      </c>
      <c r="AX31" s="113" t="s">
        <v>16</v>
      </c>
      <c r="AY31" s="5">
        <f t="shared" si="5"/>
        <v>210</v>
      </c>
      <c r="AZ31" s="7"/>
      <c r="BA31" s="7"/>
      <c r="BB31" s="101">
        <f>X31+AY31</f>
        <v>210</v>
      </c>
      <c r="BC31" s="9"/>
      <c r="BD31" s="15"/>
    </row>
    <row r="32" spans="1:56" ht="24">
      <c r="A32" s="66"/>
      <c r="B32" s="38" t="s">
        <v>17</v>
      </c>
      <c r="C32" s="39"/>
      <c r="D32" s="39"/>
      <c r="E32" s="1">
        <f aca="true" t="shared" si="14" ref="E32:U32">E33+E34</f>
        <v>32</v>
      </c>
      <c r="F32" s="1">
        <f t="shared" si="14"/>
        <v>36</v>
      </c>
      <c r="G32" s="1">
        <f t="shared" si="14"/>
        <v>36</v>
      </c>
      <c r="H32" s="1">
        <f t="shared" si="14"/>
        <v>36</v>
      </c>
      <c r="I32" s="1">
        <f t="shared" si="14"/>
        <v>36</v>
      </c>
      <c r="J32" s="1">
        <f t="shared" si="14"/>
        <v>36</v>
      </c>
      <c r="K32" s="1">
        <f t="shared" si="14"/>
        <v>36</v>
      </c>
      <c r="L32" s="1">
        <f t="shared" si="14"/>
        <v>36</v>
      </c>
      <c r="M32" s="1">
        <f t="shared" si="14"/>
        <v>36</v>
      </c>
      <c r="N32" s="1">
        <f t="shared" si="14"/>
        <v>36</v>
      </c>
      <c r="O32" s="1">
        <f t="shared" si="14"/>
        <v>36</v>
      </c>
      <c r="P32" s="1">
        <f t="shared" si="14"/>
        <v>36</v>
      </c>
      <c r="Q32" s="1">
        <f t="shared" si="14"/>
        <v>36</v>
      </c>
      <c r="R32" s="1">
        <f t="shared" si="14"/>
        <v>36</v>
      </c>
      <c r="S32" s="1">
        <f t="shared" si="14"/>
        <v>36</v>
      </c>
      <c r="T32" s="1">
        <f t="shared" si="14"/>
        <v>36</v>
      </c>
      <c r="U32" s="1">
        <f t="shared" si="14"/>
        <v>37</v>
      </c>
      <c r="V32" s="2"/>
      <c r="W32" s="2"/>
      <c r="X32" s="110">
        <f>X33+X34</f>
        <v>609</v>
      </c>
      <c r="Y32" s="1"/>
      <c r="Z32" s="1"/>
      <c r="AA32" s="1">
        <f aca="true" t="shared" si="15" ref="AA32:AW32">AA33+AA34</f>
        <v>37</v>
      </c>
      <c r="AB32" s="1">
        <f t="shared" si="15"/>
        <v>37</v>
      </c>
      <c r="AC32" s="1">
        <f t="shared" si="15"/>
        <v>37</v>
      </c>
      <c r="AD32" s="1">
        <f t="shared" si="15"/>
        <v>37</v>
      </c>
      <c r="AE32" s="1">
        <f t="shared" si="15"/>
        <v>37</v>
      </c>
      <c r="AF32" s="1">
        <f t="shared" si="15"/>
        <v>36</v>
      </c>
      <c r="AG32" s="1">
        <f t="shared" si="15"/>
        <v>36</v>
      </c>
      <c r="AH32" s="1">
        <f t="shared" si="15"/>
        <v>36</v>
      </c>
      <c r="AI32" s="1">
        <f t="shared" si="15"/>
        <v>36</v>
      </c>
      <c r="AJ32" s="1">
        <f t="shared" si="15"/>
        <v>36</v>
      </c>
      <c r="AK32" s="1">
        <f t="shared" si="15"/>
        <v>36</v>
      </c>
      <c r="AL32" s="1">
        <f t="shared" si="15"/>
        <v>36</v>
      </c>
      <c r="AM32" s="1">
        <f t="shared" si="15"/>
        <v>35</v>
      </c>
      <c r="AN32" s="1">
        <f t="shared" si="15"/>
        <v>30</v>
      </c>
      <c r="AO32" s="1">
        <f t="shared" si="15"/>
        <v>30</v>
      </c>
      <c r="AP32" s="1">
        <f t="shared" si="15"/>
        <v>30</v>
      </c>
      <c r="AQ32" s="1">
        <f t="shared" si="15"/>
        <v>30</v>
      </c>
      <c r="AR32" s="1">
        <f t="shared" si="15"/>
        <v>30</v>
      </c>
      <c r="AS32" s="1">
        <f t="shared" si="15"/>
        <v>30</v>
      </c>
      <c r="AT32" s="1">
        <f t="shared" si="15"/>
        <v>30</v>
      </c>
      <c r="AU32" s="1">
        <f t="shared" si="15"/>
        <v>30</v>
      </c>
      <c r="AV32" s="30" t="s">
        <v>19</v>
      </c>
      <c r="AW32" s="30" t="s">
        <v>19</v>
      </c>
      <c r="AX32" s="113" t="s">
        <v>16</v>
      </c>
      <c r="AY32" s="5">
        <f t="shared" si="5"/>
        <v>712</v>
      </c>
      <c r="AZ32" s="1"/>
      <c r="BA32" s="1"/>
      <c r="BB32" s="101">
        <f>BB33+BB34</f>
        <v>1321</v>
      </c>
      <c r="BC32" s="9"/>
      <c r="BD32" s="15"/>
    </row>
    <row r="33" spans="1:56" ht="24">
      <c r="A33" s="66"/>
      <c r="B33" s="40" t="s">
        <v>20</v>
      </c>
      <c r="C33" s="41"/>
      <c r="D33" s="41"/>
      <c r="E33" s="20">
        <f>E16+E8+E24</f>
        <v>30</v>
      </c>
      <c r="F33" s="20">
        <f aca="true" t="shared" si="16" ref="F33:U33">F16+F8+F24</f>
        <v>30</v>
      </c>
      <c r="G33" s="20">
        <f t="shared" si="16"/>
        <v>30</v>
      </c>
      <c r="H33" s="20">
        <f t="shared" si="16"/>
        <v>30</v>
      </c>
      <c r="I33" s="20">
        <f t="shared" si="16"/>
        <v>30</v>
      </c>
      <c r="J33" s="20">
        <f t="shared" si="16"/>
        <v>30</v>
      </c>
      <c r="K33" s="20">
        <f t="shared" si="16"/>
        <v>30</v>
      </c>
      <c r="L33" s="20">
        <f t="shared" si="16"/>
        <v>30</v>
      </c>
      <c r="M33" s="20">
        <f t="shared" si="16"/>
        <v>30</v>
      </c>
      <c r="N33" s="20">
        <f t="shared" si="16"/>
        <v>30</v>
      </c>
      <c r="O33" s="20">
        <f t="shared" si="16"/>
        <v>30</v>
      </c>
      <c r="P33" s="20">
        <f t="shared" si="16"/>
        <v>30</v>
      </c>
      <c r="Q33" s="20">
        <f t="shared" si="16"/>
        <v>30</v>
      </c>
      <c r="R33" s="20">
        <f t="shared" si="16"/>
        <v>30</v>
      </c>
      <c r="S33" s="20">
        <f t="shared" si="16"/>
        <v>30</v>
      </c>
      <c r="T33" s="20">
        <f t="shared" si="16"/>
        <v>30</v>
      </c>
      <c r="U33" s="20">
        <f t="shared" si="16"/>
        <v>30</v>
      </c>
      <c r="V33" s="20"/>
      <c r="W33" s="20"/>
      <c r="X33" s="111">
        <f>E33+F33+G33+H33+I33+J33+K33+L33+M33+N33+O33+P33+Q33+R33+S33+T33+U33</f>
        <v>510</v>
      </c>
      <c r="Y33" s="20"/>
      <c r="Z33" s="20"/>
      <c r="AA33" s="20">
        <f>AA16+AA8+AA24</f>
        <v>30</v>
      </c>
      <c r="AB33" s="20">
        <f aca="true" t="shared" si="17" ref="AB33:AU33">AB16+AB8+AB24</f>
        <v>30</v>
      </c>
      <c r="AC33" s="20">
        <f t="shared" si="17"/>
        <v>30</v>
      </c>
      <c r="AD33" s="20">
        <f t="shared" si="17"/>
        <v>30</v>
      </c>
      <c r="AE33" s="20">
        <f t="shared" si="17"/>
        <v>30</v>
      </c>
      <c r="AF33" s="20">
        <f t="shared" si="17"/>
        <v>30</v>
      </c>
      <c r="AG33" s="20">
        <f t="shared" si="17"/>
        <v>30</v>
      </c>
      <c r="AH33" s="20">
        <f t="shared" si="17"/>
        <v>30</v>
      </c>
      <c r="AI33" s="20">
        <f t="shared" si="17"/>
        <v>30</v>
      </c>
      <c r="AJ33" s="20">
        <f t="shared" si="17"/>
        <v>30</v>
      </c>
      <c r="AK33" s="20">
        <f t="shared" si="17"/>
        <v>30</v>
      </c>
      <c r="AL33" s="20">
        <f t="shared" si="17"/>
        <v>30</v>
      </c>
      <c r="AM33" s="20">
        <f t="shared" si="17"/>
        <v>30</v>
      </c>
      <c r="AN33" s="20">
        <f t="shared" si="17"/>
        <v>30</v>
      </c>
      <c r="AO33" s="20">
        <f t="shared" si="17"/>
        <v>30</v>
      </c>
      <c r="AP33" s="20">
        <f t="shared" si="17"/>
        <v>30</v>
      </c>
      <c r="AQ33" s="20">
        <f t="shared" si="17"/>
        <v>30</v>
      </c>
      <c r="AR33" s="20">
        <f t="shared" si="17"/>
        <v>30</v>
      </c>
      <c r="AS33" s="20">
        <f t="shared" si="17"/>
        <v>30</v>
      </c>
      <c r="AT33" s="20">
        <f t="shared" si="17"/>
        <v>30</v>
      </c>
      <c r="AU33" s="20">
        <f t="shared" si="17"/>
        <v>30</v>
      </c>
      <c r="AV33" s="30" t="s">
        <v>19</v>
      </c>
      <c r="AW33" s="30" t="s">
        <v>19</v>
      </c>
      <c r="AX33" s="113" t="s">
        <v>16</v>
      </c>
      <c r="AY33" s="5">
        <f t="shared" si="5"/>
        <v>630</v>
      </c>
      <c r="AZ33" s="20"/>
      <c r="BA33" s="20"/>
      <c r="BB33" s="103">
        <f>AY33+X33</f>
        <v>1140</v>
      </c>
      <c r="BC33" s="9"/>
      <c r="BD33" s="15"/>
    </row>
    <row r="34" spans="1:56" ht="24.75" thickBot="1">
      <c r="A34" s="67"/>
      <c r="B34" s="42" t="s">
        <v>18</v>
      </c>
      <c r="C34" s="43"/>
      <c r="D34" s="43"/>
      <c r="E34" s="37">
        <f>E17+E9</f>
        <v>2</v>
      </c>
      <c r="F34" s="37">
        <f>F17+F9</f>
        <v>6</v>
      </c>
      <c r="G34" s="37">
        <f>G17+G9</f>
        <v>6</v>
      </c>
      <c r="H34" s="37">
        <f>H17+H9</f>
        <v>6</v>
      </c>
      <c r="I34" s="37">
        <f>I17+I9</f>
        <v>6</v>
      </c>
      <c r="J34" s="37">
        <f>J17+J9</f>
        <v>6</v>
      </c>
      <c r="K34" s="37">
        <f>K17+K9</f>
        <v>6</v>
      </c>
      <c r="L34" s="37">
        <f>L17+L9</f>
        <v>6</v>
      </c>
      <c r="M34" s="37">
        <f>M17+M9</f>
        <v>6</v>
      </c>
      <c r="N34" s="37">
        <f>N17+N9</f>
        <v>6</v>
      </c>
      <c r="O34" s="37">
        <f>O17+O9</f>
        <v>6</v>
      </c>
      <c r="P34" s="37">
        <f>P17+P9</f>
        <v>6</v>
      </c>
      <c r="Q34" s="37">
        <f>Q17+Q9</f>
        <v>6</v>
      </c>
      <c r="R34" s="37">
        <f>R17+R9</f>
        <v>6</v>
      </c>
      <c r="S34" s="37">
        <f>S17+S9</f>
        <v>6</v>
      </c>
      <c r="T34" s="37">
        <f>T17+T9</f>
        <v>6</v>
      </c>
      <c r="U34" s="37">
        <f>U17+U9</f>
        <v>7</v>
      </c>
      <c r="V34" s="37"/>
      <c r="W34" s="37"/>
      <c r="X34" s="37">
        <f>SUM(E34:U34)</f>
        <v>99</v>
      </c>
      <c r="Y34" s="37"/>
      <c r="Z34" s="37"/>
      <c r="AA34" s="37">
        <f>AA17+AA9+AA25</f>
        <v>7</v>
      </c>
      <c r="AB34" s="37">
        <f aca="true" t="shared" si="18" ref="AB34:AU34">AB17+AB9+AB25</f>
        <v>7</v>
      </c>
      <c r="AC34" s="37">
        <f t="shared" si="18"/>
        <v>7</v>
      </c>
      <c r="AD34" s="37">
        <f t="shared" si="18"/>
        <v>7</v>
      </c>
      <c r="AE34" s="37">
        <f t="shared" si="18"/>
        <v>7</v>
      </c>
      <c r="AF34" s="37">
        <f t="shared" si="18"/>
        <v>6</v>
      </c>
      <c r="AG34" s="37">
        <f t="shared" si="18"/>
        <v>6</v>
      </c>
      <c r="AH34" s="37">
        <f t="shared" si="18"/>
        <v>6</v>
      </c>
      <c r="AI34" s="37">
        <f t="shared" si="18"/>
        <v>6</v>
      </c>
      <c r="AJ34" s="37">
        <f t="shared" si="18"/>
        <v>6</v>
      </c>
      <c r="AK34" s="37">
        <f t="shared" si="18"/>
        <v>6</v>
      </c>
      <c r="AL34" s="37">
        <f t="shared" si="18"/>
        <v>6</v>
      </c>
      <c r="AM34" s="37">
        <f t="shared" si="18"/>
        <v>5</v>
      </c>
      <c r="AN34" s="37">
        <f t="shared" si="18"/>
        <v>0</v>
      </c>
      <c r="AO34" s="37">
        <f t="shared" si="18"/>
        <v>0</v>
      </c>
      <c r="AP34" s="37">
        <f t="shared" si="18"/>
        <v>0</v>
      </c>
      <c r="AQ34" s="37">
        <f t="shared" si="18"/>
        <v>0</v>
      </c>
      <c r="AR34" s="37">
        <f t="shared" si="18"/>
        <v>0</v>
      </c>
      <c r="AS34" s="37">
        <f t="shared" si="18"/>
        <v>0</v>
      </c>
      <c r="AT34" s="37">
        <f t="shared" si="18"/>
        <v>0</v>
      </c>
      <c r="AU34" s="37">
        <f t="shared" si="18"/>
        <v>0</v>
      </c>
      <c r="AV34" s="30" t="s">
        <v>19</v>
      </c>
      <c r="AW34" s="30" t="s">
        <v>19</v>
      </c>
      <c r="AX34" s="113" t="s">
        <v>16</v>
      </c>
      <c r="AY34" s="5">
        <f t="shared" si="5"/>
        <v>82</v>
      </c>
      <c r="AZ34" s="37"/>
      <c r="BA34" s="37"/>
      <c r="BB34" s="104">
        <f>AY34+X34</f>
        <v>181</v>
      </c>
      <c r="BC34" s="21"/>
      <c r="BD34" s="22"/>
    </row>
  </sheetData>
  <sheetProtection/>
  <mergeCells count="60">
    <mergeCell ref="I3:M3"/>
    <mergeCell ref="N3:Q3"/>
    <mergeCell ref="R3:U3"/>
    <mergeCell ref="B32:D32"/>
    <mergeCell ref="B33:D33"/>
    <mergeCell ref="B34:D34"/>
    <mergeCell ref="C14:C15"/>
    <mergeCell ref="B14:B15"/>
    <mergeCell ref="E3:H3"/>
    <mergeCell ref="B26:B27"/>
    <mergeCell ref="C26:C27"/>
    <mergeCell ref="B28:B29"/>
    <mergeCell ref="C28:C29"/>
    <mergeCell ref="B30:B31"/>
    <mergeCell ref="C30:C31"/>
    <mergeCell ref="C18:C19"/>
    <mergeCell ref="B20:B21"/>
    <mergeCell ref="C20:C21"/>
    <mergeCell ref="B22:B23"/>
    <mergeCell ref="C22:C23"/>
    <mergeCell ref="B24:B25"/>
    <mergeCell ref="C24:C25"/>
    <mergeCell ref="A8:A34"/>
    <mergeCell ref="B8:B9"/>
    <mergeCell ref="C8:C9"/>
    <mergeCell ref="B10:B11"/>
    <mergeCell ref="C10:C11"/>
    <mergeCell ref="B12:B13"/>
    <mergeCell ref="C12:C13"/>
    <mergeCell ref="B16:B17"/>
    <mergeCell ref="C16:C17"/>
    <mergeCell ref="B18:B19"/>
    <mergeCell ref="BA4:BA7"/>
    <mergeCell ref="BB4:BB7"/>
    <mergeCell ref="BC4:BC7"/>
    <mergeCell ref="BD4:BD7"/>
    <mergeCell ref="E6:W6"/>
    <mergeCell ref="AA6:AX6"/>
    <mergeCell ref="AU3:AX3"/>
    <mergeCell ref="AY3:BA3"/>
    <mergeCell ref="BB3:BD3"/>
    <mergeCell ref="E4:W4"/>
    <mergeCell ref="X4:X7"/>
    <mergeCell ref="Y4:Y7"/>
    <mergeCell ref="Z4:Z7"/>
    <mergeCell ref="AA4:AX4"/>
    <mergeCell ref="AY4:AY7"/>
    <mergeCell ref="AZ4:AZ7"/>
    <mergeCell ref="X3:Z3"/>
    <mergeCell ref="AA3:AC3"/>
    <mergeCell ref="AD3:AG3"/>
    <mergeCell ref="AH3:AK3"/>
    <mergeCell ref="AL3:AP3"/>
    <mergeCell ref="AQ3:AT3"/>
    <mergeCell ref="A1:BD1"/>
    <mergeCell ref="A3:A7"/>
    <mergeCell ref="B3:B7"/>
    <mergeCell ref="C3:C7"/>
    <mergeCell ref="D3:D7"/>
    <mergeCell ref="V3:W3"/>
  </mergeCells>
  <printOptions/>
  <pageMargins left="0.1968503937007874" right="0.1968503937007874" top="0.1968503937007874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chtthp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vlv</dc:creator>
  <cp:keywords/>
  <dc:description/>
  <cp:lastModifiedBy>User</cp:lastModifiedBy>
  <cp:lastPrinted>2017-10-10T09:08:40Z</cp:lastPrinted>
  <dcterms:created xsi:type="dcterms:W3CDTF">2013-12-07T03:13:57Z</dcterms:created>
  <dcterms:modified xsi:type="dcterms:W3CDTF">2017-10-10T09:09:33Z</dcterms:modified>
  <cp:category/>
  <cp:version/>
  <cp:contentType/>
  <cp:contentStatus/>
</cp:coreProperties>
</file>